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8760"/>
  </bookViews>
  <sheets>
    <sheet name="平远县上举镇2022年撂荒耕地复耕复种奖补情况汇总表" sheetId="2" r:id="rId1"/>
  </sheets>
  <externalReferences>
    <externalReference r:id="rId2"/>
  </externalReferences>
  <definedNames>
    <definedName name="_xlnm._FilterDatabase" localSheetId="0" hidden="1">平远县上举镇2022年撂荒耕地复耕复种奖补情况汇总表!$A$4:$S$59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<sst xmlns="http://schemas.openxmlformats.org/spreadsheetml/2006/main" count="645" uniqueCount="149">
  <si>
    <r>
      <rPr>
        <sz val="22"/>
        <color theme="1"/>
        <rFont val="方正小标宋_GBK"/>
        <charset val="134"/>
      </rPr>
      <t>平远县</t>
    </r>
    <r>
      <rPr>
        <u/>
        <sz val="22"/>
        <color theme="1"/>
        <rFont val="方正小标宋_GBK"/>
        <charset val="134"/>
      </rPr>
      <t>上举</t>
    </r>
    <r>
      <rPr>
        <sz val="22"/>
        <color theme="1"/>
        <rFont val="方正小标宋_GBK"/>
        <charset val="134"/>
      </rPr>
      <t>镇2022年撂荒耕地复耕复种奖补情况汇总表</t>
    </r>
  </si>
  <si>
    <t>序号</t>
  </si>
  <si>
    <t>镇别</t>
  </si>
  <si>
    <t>村别</t>
  </si>
  <si>
    <t>村民小组</t>
  </si>
  <si>
    <t>地点</t>
  </si>
  <si>
    <t>GPS定位或图斑号</t>
  </si>
  <si>
    <t>撂荒图斑面积（亩）</t>
  </si>
  <si>
    <t>复耕复种单位或个人</t>
  </si>
  <si>
    <t>实际复耕复种勾图、丈量等面积（亩）</t>
  </si>
  <si>
    <t>种植作物名称</t>
  </si>
  <si>
    <t>作物长势</t>
  </si>
  <si>
    <t>有无佐证照片</t>
  </si>
  <si>
    <t>确认补贴面积（亩）</t>
  </si>
  <si>
    <t>奖补金额（元）</t>
  </si>
  <si>
    <t>补贴面积确认方式</t>
  </si>
  <si>
    <t>备注                                                （仅说明面积变更）</t>
  </si>
  <si>
    <t>复耕前</t>
  </si>
  <si>
    <t>复耕后</t>
  </si>
  <si>
    <t>县级抽验</t>
  </si>
  <si>
    <t>镇级验收</t>
  </si>
  <si>
    <t>上举镇</t>
  </si>
  <si>
    <t>八社村</t>
  </si>
  <si>
    <t>竹坪</t>
  </si>
  <si>
    <t>老黄竹坪</t>
  </si>
  <si>
    <t>平远县上举镇八社村股份合作经济联合社</t>
  </si>
  <si>
    <t>玉米</t>
  </si>
  <si>
    <t>合格</t>
  </si>
  <si>
    <t>√</t>
  </si>
  <si>
    <r>
      <rPr>
        <sz val="12"/>
        <color theme="1"/>
        <rFont val="宋体"/>
        <charset val="134"/>
      </rPr>
      <t>核减划入的河流</t>
    </r>
    <r>
      <rPr>
        <sz val="12"/>
        <color theme="1"/>
        <rFont val="Times New Roman"/>
        <charset val="134"/>
      </rPr>
      <t>0.1</t>
    </r>
    <r>
      <rPr>
        <sz val="12"/>
        <color theme="1"/>
        <rFont val="宋体"/>
        <charset val="134"/>
      </rPr>
      <t>亩，增加未划入</t>
    </r>
    <r>
      <rPr>
        <sz val="12"/>
        <color theme="1"/>
        <rFont val="Times New Roman"/>
        <charset val="134"/>
      </rPr>
      <t>0.9</t>
    </r>
    <r>
      <rPr>
        <sz val="12"/>
        <color theme="1"/>
        <rFont val="宋体"/>
        <charset val="134"/>
      </rPr>
      <t>亩，合计核增</t>
    </r>
    <r>
      <rPr>
        <sz val="12"/>
        <color theme="1"/>
        <rFont val="Times New Roman"/>
        <charset val="134"/>
      </rPr>
      <t>0.8</t>
    </r>
    <r>
      <rPr>
        <sz val="12"/>
        <color theme="1"/>
        <rFont val="宋体"/>
        <charset val="134"/>
      </rPr>
      <t>亩</t>
    </r>
  </si>
  <si>
    <t>咸水</t>
  </si>
  <si>
    <t>长坝里</t>
  </si>
  <si>
    <t>苏坑</t>
  </si>
  <si>
    <t>长坝子</t>
  </si>
  <si>
    <t>谢志坚</t>
  </si>
  <si>
    <t>子乌畲</t>
  </si>
  <si>
    <t>谢长河</t>
  </si>
  <si>
    <t>苏坑（图斑外）</t>
  </si>
  <si>
    <t>24.862694031°N
116.017646015°E</t>
  </si>
  <si>
    <t>苏坑里</t>
  </si>
  <si>
    <t>南泥墩</t>
  </si>
  <si>
    <t>石岭</t>
  </si>
  <si>
    <t>坝尾</t>
  </si>
  <si>
    <t>符坑村</t>
  </si>
  <si>
    <t>沙禾坪</t>
  </si>
  <si>
    <t>十字凹门口</t>
  </si>
  <si>
    <t>平远县上举镇符坑村股份合作经济联合社</t>
  </si>
  <si>
    <t>图斑外</t>
  </si>
  <si>
    <t>24.798892°N
116.034534°E</t>
  </si>
  <si>
    <t>丫叉塘</t>
  </si>
  <si>
    <t>7967
7969</t>
  </si>
  <si>
    <t>23.89
3.26</t>
  </si>
  <si>
    <t>水稻、玉米</t>
  </si>
  <si>
    <t>拐湖</t>
  </si>
  <si>
    <t>二调沙禾坪队</t>
  </si>
  <si>
    <t>全为易地开发地块，已享受有关补助，不符合奖补文件要求，需扣除相应地块面积。</t>
  </si>
  <si>
    <t>生坑子</t>
  </si>
  <si>
    <t>1402</t>
  </si>
  <si>
    <t>1400</t>
  </si>
  <si>
    <t>1348</t>
  </si>
  <si>
    <t>和树坑</t>
  </si>
  <si>
    <t>2504</t>
  </si>
  <si>
    <t>2506</t>
  </si>
  <si>
    <t>2511</t>
  </si>
  <si>
    <t>龙文村</t>
  </si>
  <si>
    <t>赤大小组</t>
  </si>
  <si>
    <t>转文裕路口</t>
  </si>
  <si>
    <t>24°49′7″N
115°59′41″E</t>
  </si>
  <si>
    <t>平远县上举镇龙文村股份合作经济联合社</t>
  </si>
  <si>
    <t>番薯</t>
  </si>
  <si>
    <t>龙一小组</t>
  </si>
  <si>
    <t>二调龙一队炉肚石</t>
  </si>
  <si>
    <r>
      <rPr>
        <sz val="12"/>
        <color theme="1"/>
        <rFont val="宋体"/>
        <charset val="0"/>
      </rPr>
      <t>核减划入的三华李、油茶和石头等</t>
    </r>
    <r>
      <rPr>
        <sz val="12"/>
        <color theme="1"/>
        <rFont val="Times New Roman"/>
        <charset val="0"/>
      </rPr>
      <t>4.03</t>
    </r>
    <r>
      <rPr>
        <sz val="12"/>
        <color theme="1"/>
        <rFont val="宋体"/>
        <charset val="0"/>
      </rPr>
      <t>亩</t>
    </r>
  </si>
  <si>
    <t>柘园小组</t>
  </si>
  <si>
    <t>湖洋子</t>
  </si>
  <si>
    <t>上举村</t>
  </si>
  <si>
    <t>石角、大水、立新、杉笃</t>
  </si>
  <si>
    <t>新春里</t>
  </si>
  <si>
    <r>
      <rPr>
        <sz val="12"/>
        <color theme="1"/>
        <rFont val="Times New Roman"/>
        <charset val="134"/>
      </rPr>
      <t>1377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1383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1384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1385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1386</t>
    </r>
    <r>
      <rPr>
        <sz val="12"/>
        <color theme="1"/>
        <rFont val="宋体"/>
        <charset val="134"/>
      </rPr>
      <t>、二调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号（重叠）</t>
    </r>
  </si>
  <si>
    <t>平远县上举镇上举村股份合作经济联合社</t>
  </si>
  <si>
    <r>
      <rPr>
        <sz val="12"/>
        <color theme="1"/>
        <rFont val="宋体"/>
        <charset val="134"/>
      </rPr>
      <t>核减划入的三华李</t>
    </r>
    <r>
      <rPr>
        <sz val="12"/>
        <color theme="1"/>
        <rFont val="Times New Roman"/>
        <charset val="134"/>
      </rPr>
      <t>1.169</t>
    </r>
    <r>
      <rPr>
        <sz val="12"/>
        <color theme="1"/>
        <rFont val="宋体"/>
        <charset val="134"/>
      </rPr>
      <t>亩</t>
    </r>
  </si>
  <si>
    <t>排上</t>
  </si>
  <si>
    <t>南门角</t>
  </si>
  <si>
    <t>畲脑村</t>
  </si>
  <si>
    <t>小畲</t>
  </si>
  <si>
    <t>下完</t>
  </si>
  <si>
    <t>平远县上举镇畲脑村股份合作经济联合社</t>
  </si>
  <si>
    <t>南长窝</t>
  </si>
  <si>
    <t>东风、山瓦</t>
  </si>
  <si>
    <r>
      <rPr>
        <sz val="12"/>
        <color theme="1"/>
        <rFont val="宋体"/>
        <charset val="134"/>
      </rPr>
      <t>图斑外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（林汉武）</t>
    </r>
  </si>
  <si>
    <t>24.765539056°N
115.961121142°E</t>
  </si>
  <si>
    <t>下村</t>
  </si>
  <si>
    <t>鲁坑尾</t>
  </si>
  <si>
    <t>菏树陂对面</t>
  </si>
  <si>
    <t>中心</t>
  </si>
  <si>
    <t>上桔子坑</t>
  </si>
  <si>
    <t>桔子坑</t>
  </si>
  <si>
    <t>仓子下</t>
  </si>
  <si>
    <t>上仓子</t>
  </si>
  <si>
    <t>礤子上</t>
  </si>
  <si>
    <t>磨刀坑</t>
  </si>
  <si>
    <t>店前</t>
  </si>
  <si>
    <t>招坑里</t>
  </si>
  <si>
    <t>大畲</t>
  </si>
  <si>
    <t>沙地子凹上</t>
  </si>
  <si>
    <t>沿边</t>
  </si>
  <si>
    <r>
      <rPr>
        <sz val="12"/>
        <color theme="1"/>
        <rFont val="宋体"/>
        <charset val="134"/>
      </rPr>
      <t>图斑外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（吴艾清）</t>
    </r>
  </si>
  <si>
    <t>24.759638197°N
115.95563870°E</t>
  </si>
  <si>
    <t>吴艾清</t>
  </si>
  <si>
    <r>
      <rPr>
        <sz val="12"/>
        <color theme="1"/>
        <rFont val="宋体"/>
        <charset val="134"/>
      </rPr>
      <t>图斑外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（吴世云）</t>
    </r>
  </si>
  <si>
    <t>24°46′39″N
115°56′7″E</t>
  </si>
  <si>
    <t>吴世云</t>
  </si>
  <si>
    <t>玉米、水稻</t>
  </si>
  <si>
    <t>文裕村</t>
  </si>
  <si>
    <t>红岩</t>
  </si>
  <si>
    <t>奄坎下</t>
  </si>
  <si>
    <t>张维丁</t>
  </si>
  <si>
    <r>
      <rPr>
        <sz val="12"/>
        <color theme="1"/>
        <rFont val="宋体"/>
        <charset val="134"/>
      </rPr>
      <t>核减划入的三华李</t>
    </r>
    <r>
      <rPr>
        <sz val="12"/>
        <color theme="1"/>
        <rFont val="Times New Roman"/>
        <charset val="134"/>
      </rPr>
      <t>0.671</t>
    </r>
    <r>
      <rPr>
        <sz val="12"/>
        <color theme="1"/>
        <rFont val="宋体"/>
        <charset val="134"/>
      </rPr>
      <t>亩</t>
    </r>
  </si>
  <si>
    <t>大坪</t>
  </si>
  <si>
    <t>图斑外（石角）</t>
  </si>
  <si>
    <t>24.86773888°N
115.971155286°E</t>
  </si>
  <si>
    <t>黄剑锋</t>
  </si>
  <si>
    <r>
      <rPr>
        <sz val="12"/>
        <color theme="1"/>
        <rFont val="宋体"/>
        <charset val="134"/>
      </rPr>
      <t>核减划入的三华李</t>
    </r>
    <r>
      <rPr>
        <sz val="12"/>
        <color theme="1"/>
        <rFont val="Times New Roman"/>
        <charset val="134"/>
      </rPr>
      <t>1.2</t>
    </r>
    <r>
      <rPr>
        <sz val="12"/>
        <color theme="1"/>
        <rFont val="宋体"/>
        <charset val="134"/>
      </rPr>
      <t>亩</t>
    </r>
  </si>
  <si>
    <t>河东</t>
  </si>
  <si>
    <r>
      <rPr>
        <sz val="12"/>
        <color theme="1"/>
        <rFont val="宋体"/>
        <charset val="134"/>
      </rPr>
      <t>二调河东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三调松树窝</t>
    </r>
  </si>
  <si>
    <t>2
2175</t>
  </si>
  <si>
    <t>平远县上举镇文裕村股份合作经济联合社</t>
  </si>
  <si>
    <r>
      <rPr>
        <sz val="12"/>
        <color theme="1"/>
        <rFont val="宋体"/>
        <charset val="134"/>
      </rPr>
      <t>核减划入的三华李、芭蕉树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亩</t>
    </r>
  </si>
  <si>
    <t>河西</t>
  </si>
  <si>
    <t>大岌背</t>
  </si>
  <si>
    <r>
      <rPr>
        <sz val="12"/>
        <color theme="1"/>
        <rFont val="Times New Roman"/>
        <charset val="0"/>
      </rPr>
      <t>1970</t>
    </r>
    <r>
      <rPr>
        <sz val="12"/>
        <color theme="1"/>
        <rFont val="宋体"/>
        <charset val="0"/>
      </rPr>
      <t>、省二调</t>
    </r>
    <r>
      <rPr>
        <sz val="12"/>
        <color theme="1"/>
        <rFont val="Times New Roman"/>
        <charset val="0"/>
      </rPr>
      <t>3</t>
    </r>
    <r>
      <rPr>
        <sz val="12"/>
        <color theme="1"/>
        <rFont val="宋体"/>
        <charset val="0"/>
      </rPr>
      <t>号</t>
    </r>
  </si>
  <si>
    <t>谢寿传</t>
  </si>
  <si>
    <r>
      <rPr>
        <sz val="12"/>
        <color theme="1"/>
        <rFont val="宋体"/>
        <charset val="134"/>
      </rPr>
      <t>核减划入的油茶和林木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亩</t>
    </r>
  </si>
  <si>
    <t>新建</t>
  </si>
  <si>
    <t>控子里</t>
  </si>
  <si>
    <t>门顿石门口</t>
  </si>
  <si>
    <t>谢圣函</t>
  </si>
  <si>
    <t>龙虎</t>
  </si>
  <si>
    <t>打石排</t>
  </si>
  <si>
    <t>2026
2024</t>
  </si>
  <si>
    <t>谢远芬</t>
  </si>
  <si>
    <r>
      <rPr>
        <sz val="12"/>
        <color theme="1"/>
        <rFont val="宋体"/>
        <charset val="134"/>
      </rPr>
      <t>核减划入的大块石头和林木</t>
    </r>
    <r>
      <rPr>
        <sz val="12"/>
        <color theme="1"/>
        <rFont val="Times New Roman"/>
        <charset val="134"/>
      </rPr>
      <t>1.1</t>
    </r>
    <r>
      <rPr>
        <sz val="12"/>
        <color theme="1"/>
        <rFont val="宋体"/>
        <charset val="134"/>
      </rPr>
      <t>亩</t>
    </r>
  </si>
  <si>
    <t>黄牛嶂门口</t>
  </si>
  <si>
    <r>
      <rPr>
        <sz val="12"/>
        <color theme="1"/>
        <rFont val="宋体"/>
        <charset val="134"/>
      </rPr>
      <t>核减划入的油茶和林木</t>
    </r>
    <r>
      <rPr>
        <sz val="12"/>
        <color theme="1"/>
        <rFont val="Times New Roman"/>
        <charset val="134"/>
      </rPr>
      <t>1.35</t>
    </r>
    <r>
      <rPr>
        <sz val="12"/>
        <color theme="1"/>
        <rFont val="宋体"/>
        <charset val="134"/>
      </rPr>
      <t>亩</t>
    </r>
  </si>
  <si>
    <t>长教</t>
  </si>
  <si>
    <t>二调长教</t>
  </si>
  <si>
    <t>礤上</t>
  </si>
  <si>
    <r>
      <rPr>
        <sz val="12"/>
        <color theme="1"/>
        <rFont val="宋体"/>
        <charset val="134"/>
      </rPr>
      <t>核减划入的三华李</t>
    </r>
    <r>
      <rPr>
        <sz val="12"/>
        <color theme="1"/>
        <rFont val="Times New Roman"/>
        <charset val="134"/>
      </rPr>
      <t>0.4</t>
    </r>
    <r>
      <rPr>
        <sz val="12"/>
        <color theme="1"/>
        <rFont val="宋体"/>
        <charset val="134"/>
      </rPr>
      <t>亩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</si>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</sst>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_ "/>
  </numFmts>
  <fonts count="37">
    <font>
      <sz val="11"/>
      <color theme="1"/>
      <name val="宋体"/>
      <charset val="134"/>
      <scheme val="minor"/>
    </font>
    <font>
      <b/>
      <sz val="12"/>
      <color theme="1"/>
      <name val="方正粗黑宋简体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22"/>
      <color theme="1"/>
      <name val="方正小标宋_GBK"/>
      <charset val="134"/>
    </font>
    <font>
      <b/>
      <sz val="12"/>
      <name val="方正黑体_GBK"/>
      <charset val="134"/>
    </font>
    <font>
      <sz val="12"/>
      <color theme="1"/>
      <name val="宋体"/>
      <charset val="134"/>
    </font>
    <font>
      <sz val="12"/>
      <color theme="1"/>
      <name val="Times New Roman"/>
      <charset val="0"/>
    </font>
    <font>
      <b/>
      <sz val="12"/>
      <color theme="1"/>
      <name val="宋体"/>
      <charset val="0"/>
    </font>
    <font>
      <b/>
      <sz val="12"/>
      <color theme="1"/>
      <name val="Times New Roman"/>
      <charset val="0"/>
    </font>
    <font>
      <sz val="11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2"/>
      <color theme="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u/>
      <sz val="22"/>
      <color theme="1"/>
      <name val="方正小标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0" borderId="0"/>
  </cellStyleXfs>
  <cellXfs count="5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left" vertical="top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 indent="2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广东省县级专项地类增量面积统计汇总表" xfId="49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XWorkLocal\1688849875257081_1970325008038486\Cache\File\2023-08\&#24179;&#36828;&#21439;&#19978;&#20030;&#38215;2022&#24180;&#25730;&#33618;&#32789;&#22320;&#22797;&#32789;&#22797;&#31181;&#39564;&#25910;&#36873;&#21462;&#22270;&#26001;&#27719;&#24635;&#34920;%20%20&#19979;&#21457;&#29616;&#22330;&#39564;&#25910;&#24773;&#20917;202308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县级验收选取图斑"/>
      <sheetName val="Sheet3"/>
    </sheetNames>
    <sheetDataSet>
      <sheetData sheetId="0" refreshError="1">
        <row r="3">
          <cell r="F3" t="str">
            <v>GPS定位</v>
          </cell>
          <cell r="G3" t="str">
            <v>撂荒图斑面积（亩）</v>
          </cell>
          <cell r="H3" t="str">
            <v>复耕复种单位或个人</v>
          </cell>
          <cell r="I3" t="str">
            <v>实际复耕复种勾图、丈量等面积（亩）</v>
          </cell>
          <cell r="J3" t="str">
            <v>种植作物名称</v>
          </cell>
          <cell r="K3" t="str">
            <v>作物长势</v>
          </cell>
          <cell r="L3" t="str">
            <v>有无佐证照片</v>
          </cell>
        </row>
        <row r="3">
          <cell r="O3" t="str">
            <v>确认补贴面积</v>
          </cell>
          <cell r="P3" t="str">
            <v>复耕复种负责人</v>
          </cell>
          <cell r="Q3" t="str">
            <v>县级验收面积核准情况</v>
          </cell>
        </row>
        <row r="4">
          <cell r="F4" t="str">
            <v>或图斑号</v>
          </cell>
        </row>
        <row r="4">
          <cell r="L4" t="str">
            <v>复耕前</v>
          </cell>
          <cell r="M4" t="str">
            <v>复耕后</v>
          </cell>
          <cell r="N4" t="str">
            <v>作物长势</v>
          </cell>
        </row>
        <row r="5">
          <cell r="F5">
            <v>1</v>
          </cell>
          <cell r="G5">
            <v>36.25</v>
          </cell>
          <cell r="H5" t="str">
            <v>平远县上举镇八社村股份合作经济联合社</v>
          </cell>
          <cell r="I5">
            <v>18.268</v>
          </cell>
          <cell r="J5" t="str">
            <v>玉米</v>
          </cell>
          <cell r="K5" t="str">
            <v>合格</v>
          </cell>
          <cell r="L5" t="str">
            <v>√</v>
          </cell>
          <cell r="M5" t="str">
            <v>√</v>
          </cell>
          <cell r="N5" t="str">
            <v>√</v>
          </cell>
          <cell r="O5">
            <v>19.491</v>
          </cell>
          <cell r="P5" t="str">
            <v>谢传颂</v>
          </cell>
          <cell r="Q5">
            <v>20.291</v>
          </cell>
        </row>
        <row r="6">
          <cell r="F6">
            <v>1</v>
          </cell>
        </row>
        <row r="6">
          <cell r="H6" t="str">
            <v>平远县上举镇八社村股份合作经济联合社</v>
          </cell>
          <cell r="I6">
            <v>1.223</v>
          </cell>
          <cell r="J6" t="str">
            <v>玉米</v>
          </cell>
          <cell r="K6" t="str">
            <v>合格</v>
          </cell>
          <cell r="L6" t="str">
            <v>√</v>
          </cell>
          <cell r="M6" t="str">
            <v>√</v>
          </cell>
          <cell r="N6" t="str">
            <v>√</v>
          </cell>
        </row>
        <row r="6">
          <cell r="P6" t="str">
            <v>谢传颂</v>
          </cell>
        </row>
        <row r="7">
          <cell r="F7">
            <v>7976</v>
          </cell>
          <cell r="G7">
            <v>10.87</v>
          </cell>
          <cell r="H7" t="str">
            <v>平远县上举镇八社村股份合作经济联合社</v>
          </cell>
          <cell r="I7">
            <v>9.223</v>
          </cell>
          <cell r="J7" t="str">
            <v>玉米</v>
          </cell>
          <cell r="K7" t="str">
            <v>合格</v>
          </cell>
          <cell r="L7" t="str">
            <v>√</v>
          </cell>
          <cell r="M7" t="str">
            <v>√</v>
          </cell>
          <cell r="N7" t="str">
            <v>√</v>
          </cell>
          <cell r="O7">
            <v>9.223</v>
          </cell>
          <cell r="P7" t="str">
            <v>谢传颂</v>
          </cell>
        </row>
        <row r="8">
          <cell r="F8">
            <v>2097</v>
          </cell>
          <cell r="G8">
            <v>10.22</v>
          </cell>
          <cell r="H8" t="str">
            <v>谢志坚</v>
          </cell>
          <cell r="I8">
            <v>8.662</v>
          </cell>
          <cell r="J8" t="str">
            <v>玉米</v>
          </cell>
          <cell r="K8" t="str">
            <v>合格</v>
          </cell>
          <cell r="L8" t="str">
            <v>√</v>
          </cell>
          <cell r="M8" t="str">
            <v>√</v>
          </cell>
          <cell r="N8" t="str">
            <v>√</v>
          </cell>
          <cell r="O8">
            <v>8.662</v>
          </cell>
          <cell r="P8" t="str">
            <v>谢志坚</v>
          </cell>
          <cell r="Q8">
            <v>8.662</v>
          </cell>
        </row>
        <row r="9">
          <cell r="F9" t="str">
            <v>7967
7969</v>
          </cell>
          <cell r="G9" t="str">
            <v>23.89
3.26</v>
          </cell>
          <cell r="H9" t="str">
            <v>平远县上举镇符坑村股份合作经济联合社</v>
          </cell>
          <cell r="I9">
            <v>10.897</v>
          </cell>
          <cell r="J9" t="str">
            <v>水稻、玉米</v>
          </cell>
          <cell r="K9" t="str">
            <v>合格</v>
          </cell>
          <cell r="L9" t="str">
            <v>√</v>
          </cell>
          <cell r="M9" t="str">
            <v>√</v>
          </cell>
          <cell r="N9" t="str">
            <v>√</v>
          </cell>
          <cell r="O9">
            <v>10.897</v>
          </cell>
          <cell r="P9" t="str">
            <v>肖桂禄</v>
          </cell>
          <cell r="Q9">
            <v>10.897</v>
          </cell>
        </row>
        <row r="10">
          <cell r="F10">
            <v>2550</v>
          </cell>
          <cell r="G10">
            <v>3.45</v>
          </cell>
          <cell r="H10" t="str">
            <v>平远县上举镇符坑村股份合作经济联合社</v>
          </cell>
          <cell r="I10">
            <v>8.196</v>
          </cell>
          <cell r="J10" t="str">
            <v>玉米</v>
          </cell>
          <cell r="K10" t="str">
            <v>合格</v>
          </cell>
          <cell r="L10" t="str">
            <v>√</v>
          </cell>
          <cell r="M10" t="str">
            <v>√</v>
          </cell>
          <cell r="N10" t="str">
            <v>√</v>
          </cell>
          <cell r="O10">
            <v>8.196</v>
          </cell>
          <cell r="P10" t="str">
            <v>肖桂禄</v>
          </cell>
          <cell r="Q10">
            <v>8.196</v>
          </cell>
        </row>
        <row r="11">
          <cell r="F11">
            <v>1</v>
          </cell>
          <cell r="G11">
            <v>29.52</v>
          </cell>
          <cell r="H11" t="str">
            <v>平远县上举镇符坑村股份合作经济联合社</v>
          </cell>
          <cell r="I11">
            <v>24.019</v>
          </cell>
          <cell r="J11" t="str">
            <v>玉米</v>
          </cell>
          <cell r="K11" t="str">
            <v>合格</v>
          </cell>
          <cell r="L11" t="str">
            <v>√</v>
          </cell>
          <cell r="M11" t="str">
            <v>√</v>
          </cell>
          <cell r="N11" t="str">
            <v>√</v>
          </cell>
          <cell r="O11">
            <v>24.019</v>
          </cell>
          <cell r="P11" t="str">
            <v>肖桂禄</v>
          </cell>
          <cell r="Q11">
            <v>24.019</v>
          </cell>
        </row>
        <row r="12">
          <cell r="F12" t="str">
            <v>1400</v>
          </cell>
          <cell r="G12">
            <v>7.01</v>
          </cell>
          <cell r="H12" t="str">
            <v>平远县上举镇符坑村股份合作经济联合社</v>
          </cell>
          <cell r="I12">
            <v>9.451</v>
          </cell>
          <cell r="J12" t="str">
            <v>玉米</v>
          </cell>
          <cell r="K12" t="str">
            <v>合格</v>
          </cell>
          <cell r="L12" t="str">
            <v>√</v>
          </cell>
          <cell r="M12" t="str">
            <v>√</v>
          </cell>
          <cell r="N12" t="str">
            <v>√</v>
          </cell>
          <cell r="O12">
            <v>9.451</v>
          </cell>
          <cell r="P12" t="str">
            <v>肖桂禄</v>
          </cell>
          <cell r="Q12">
            <v>9.451</v>
          </cell>
        </row>
        <row r="13">
          <cell r="F13" t="str">
            <v>2504</v>
          </cell>
          <cell r="G13">
            <v>3.26</v>
          </cell>
          <cell r="H13" t="str">
            <v>平远县上举镇符坑村股份合作经济联合社</v>
          </cell>
          <cell r="I13">
            <v>4.635</v>
          </cell>
          <cell r="J13" t="str">
            <v>玉米</v>
          </cell>
          <cell r="K13" t="str">
            <v>合格</v>
          </cell>
          <cell r="L13" t="str">
            <v>√</v>
          </cell>
          <cell r="M13" t="str">
            <v>√</v>
          </cell>
          <cell r="N13" t="str">
            <v>√</v>
          </cell>
          <cell r="O13">
            <v>4.635</v>
          </cell>
          <cell r="P13" t="str">
            <v>肖桂禄</v>
          </cell>
          <cell r="Q13">
            <v>4.635</v>
          </cell>
        </row>
        <row r="14">
          <cell r="F14" t="str">
            <v>2506</v>
          </cell>
          <cell r="G14">
            <v>6.36</v>
          </cell>
          <cell r="H14" t="str">
            <v>平远县上举镇符坑村股份合作经济联合社</v>
          </cell>
          <cell r="I14">
            <v>4.194</v>
          </cell>
          <cell r="J14" t="str">
            <v>玉米</v>
          </cell>
          <cell r="K14" t="str">
            <v>合格</v>
          </cell>
          <cell r="L14" t="str">
            <v>√</v>
          </cell>
          <cell r="M14" t="str">
            <v>√</v>
          </cell>
          <cell r="N14" t="str">
            <v>√</v>
          </cell>
          <cell r="O14">
            <v>4.194</v>
          </cell>
          <cell r="P14" t="str">
            <v>肖桂禄</v>
          </cell>
          <cell r="Q14">
            <v>4.194</v>
          </cell>
        </row>
        <row r="15">
          <cell r="F15" t="str">
            <v>1348</v>
          </cell>
          <cell r="G15">
            <v>4.55</v>
          </cell>
          <cell r="H15" t="str">
            <v>平远县上举镇符坑村股份合作经济联合社</v>
          </cell>
          <cell r="I15">
            <v>7.065</v>
          </cell>
          <cell r="J15" t="str">
            <v>玉米</v>
          </cell>
          <cell r="K15" t="str">
            <v>合格</v>
          </cell>
          <cell r="L15" t="str">
            <v>√</v>
          </cell>
          <cell r="M15" t="str">
            <v>√</v>
          </cell>
          <cell r="N15" t="str">
            <v>√</v>
          </cell>
          <cell r="O15">
            <v>7.065</v>
          </cell>
          <cell r="P15" t="str">
            <v>肖桂禄</v>
          </cell>
          <cell r="Q15">
            <v>7.065</v>
          </cell>
        </row>
        <row r="16">
          <cell r="F16">
            <v>1</v>
          </cell>
          <cell r="G16">
            <v>34</v>
          </cell>
          <cell r="H16" t="str">
            <v>平远县上举镇龙文村股份合作经济联合社</v>
          </cell>
          <cell r="I16">
            <v>28.478</v>
          </cell>
          <cell r="J16" t="str">
            <v>玉米</v>
          </cell>
          <cell r="K16" t="str">
            <v>合格</v>
          </cell>
          <cell r="L16" t="str">
            <v>√</v>
          </cell>
          <cell r="M16" t="str">
            <v>√</v>
          </cell>
          <cell r="N16" t="str">
            <v>√</v>
          </cell>
          <cell r="O16">
            <v>28.478</v>
          </cell>
          <cell r="P16" t="str">
            <v>肖召平</v>
          </cell>
          <cell r="Q16">
            <v>24.448</v>
          </cell>
        </row>
        <row r="17">
          <cell r="F17" t="str">
            <v>1377、1383、1384、1385、1386、二调5号（重叠）</v>
          </cell>
          <cell r="G17">
            <v>76.43</v>
          </cell>
          <cell r="H17" t="str">
            <v>平远县上举镇上举村股份合作经济联合社</v>
          </cell>
          <cell r="I17">
            <v>116.616</v>
          </cell>
          <cell r="J17" t="str">
            <v>玉米</v>
          </cell>
          <cell r="K17" t="str">
            <v>合格</v>
          </cell>
          <cell r="L17" t="str">
            <v>√</v>
          </cell>
          <cell r="M17" t="str">
            <v>√</v>
          </cell>
          <cell r="N17" t="str">
            <v>√</v>
          </cell>
          <cell r="O17">
            <v>116.616</v>
          </cell>
          <cell r="P17" t="str">
            <v>丘仁中</v>
          </cell>
          <cell r="Q17">
            <v>115.447</v>
          </cell>
        </row>
        <row r="18">
          <cell r="F18">
            <v>1453</v>
          </cell>
          <cell r="G18">
            <v>8.89</v>
          </cell>
          <cell r="H18" t="str">
            <v>平远县上举镇畲脑村股份合作经济联合社</v>
          </cell>
          <cell r="I18">
            <v>8.475</v>
          </cell>
          <cell r="J18" t="str">
            <v>玉米</v>
          </cell>
          <cell r="K18" t="str">
            <v>合格</v>
          </cell>
          <cell r="L18" t="str">
            <v>√</v>
          </cell>
          <cell r="M18" t="str">
            <v>√</v>
          </cell>
          <cell r="N18" t="str">
            <v>√</v>
          </cell>
          <cell r="O18">
            <v>8.475</v>
          </cell>
          <cell r="P18" t="str">
            <v>杨玉华</v>
          </cell>
          <cell r="Q18">
            <v>8.475</v>
          </cell>
        </row>
        <row r="19">
          <cell r="F19">
            <v>1446</v>
          </cell>
          <cell r="G19">
            <v>31.01</v>
          </cell>
          <cell r="H19" t="str">
            <v>平远县上举镇畲脑村股份合作经济联合社</v>
          </cell>
          <cell r="I19">
            <v>35.584</v>
          </cell>
          <cell r="J19" t="str">
            <v>玉米</v>
          </cell>
          <cell r="K19" t="str">
            <v>合格</v>
          </cell>
          <cell r="L19" t="str">
            <v>√</v>
          </cell>
          <cell r="M19" t="str">
            <v>√</v>
          </cell>
          <cell r="N19" t="str">
            <v>√</v>
          </cell>
          <cell r="O19">
            <v>35.584</v>
          </cell>
          <cell r="P19" t="str">
            <v>杨玉华</v>
          </cell>
          <cell r="Q19">
            <v>35.584</v>
          </cell>
        </row>
        <row r="20">
          <cell r="F20">
            <v>4181</v>
          </cell>
          <cell r="G20">
            <v>5.14</v>
          </cell>
          <cell r="H20" t="str">
            <v>平远县上举镇畲脑村股份合作经济联合社</v>
          </cell>
          <cell r="I20">
            <v>5.749</v>
          </cell>
          <cell r="J20" t="str">
            <v>玉米</v>
          </cell>
          <cell r="K20" t="str">
            <v>合格</v>
          </cell>
          <cell r="L20" t="str">
            <v>√</v>
          </cell>
          <cell r="M20" t="str">
            <v>√</v>
          </cell>
          <cell r="N20" t="str">
            <v>√</v>
          </cell>
          <cell r="O20">
            <v>5.749</v>
          </cell>
          <cell r="P20" t="str">
            <v>杨玉华</v>
          </cell>
          <cell r="Q20">
            <v>5.749</v>
          </cell>
        </row>
        <row r="21">
          <cell r="F21">
            <v>8726</v>
          </cell>
          <cell r="G21">
            <v>5.75</v>
          </cell>
          <cell r="H21" t="str">
            <v>平远县上举镇畲脑村股份合作经济联合社</v>
          </cell>
          <cell r="I21">
            <v>9.422</v>
          </cell>
          <cell r="J21" t="str">
            <v>玉米</v>
          </cell>
          <cell r="K21" t="str">
            <v>合格</v>
          </cell>
          <cell r="L21" t="str">
            <v>√</v>
          </cell>
          <cell r="M21" t="str">
            <v>√</v>
          </cell>
          <cell r="N21" t="str">
            <v>√</v>
          </cell>
          <cell r="O21">
            <v>9.422</v>
          </cell>
          <cell r="P21" t="str">
            <v>杨玉华</v>
          </cell>
          <cell r="Q21">
            <v>9.422</v>
          </cell>
        </row>
        <row r="22">
          <cell r="F22" t="str">
            <v>24.759638197°N
115.95563870°E</v>
          </cell>
        </row>
        <row r="22">
          <cell r="H22" t="str">
            <v>吴艾清</v>
          </cell>
          <cell r="I22">
            <v>4.571</v>
          </cell>
          <cell r="J22" t="str">
            <v>玉米</v>
          </cell>
          <cell r="K22" t="str">
            <v>合格</v>
          </cell>
          <cell r="L22" t="str">
            <v>√</v>
          </cell>
          <cell r="M22" t="str">
            <v>√</v>
          </cell>
          <cell r="N22" t="str">
            <v>√</v>
          </cell>
          <cell r="O22">
            <v>4.571</v>
          </cell>
          <cell r="P22" t="str">
            <v>吴艾清</v>
          </cell>
          <cell r="Q22">
            <v>4.571</v>
          </cell>
        </row>
        <row r="23">
          <cell r="F23">
            <v>7594</v>
          </cell>
          <cell r="G23">
            <v>5.89</v>
          </cell>
          <cell r="H23" t="str">
            <v>平远县上举镇畲脑村股份合作经济联合社</v>
          </cell>
          <cell r="I23">
            <v>5.736</v>
          </cell>
          <cell r="J23" t="str">
            <v>玉米</v>
          </cell>
          <cell r="K23" t="str">
            <v>合格</v>
          </cell>
          <cell r="L23" t="str">
            <v>√</v>
          </cell>
          <cell r="M23" t="str">
            <v>√</v>
          </cell>
          <cell r="N23" t="str">
            <v>√</v>
          </cell>
          <cell r="O23">
            <v>5.736</v>
          </cell>
          <cell r="P23" t="str">
            <v>杨玉华</v>
          </cell>
          <cell r="Q23">
            <v>5.736</v>
          </cell>
        </row>
        <row r="24">
          <cell r="F24">
            <v>1433</v>
          </cell>
          <cell r="G24">
            <v>16.01</v>
          </cell>
          <cell r="H24" t="str">
            <v>平远县上举镇畲脑村股份合作经济联合社</v>
          </cell>
          <cell r="I24">
            <v>20.179</v>
          </cell>
          <cell r="J24" t="str">
            <v>玉米</v>
          </cell>
          <cell r="K24" t="str">
            <v>合格</v>
          </cell>
          <cell r="L24" t="str">
            <v>√</v>
          </cell>
          <cell r="M24" t="str">
            <v>√</v>
          </cell>
          <cell r="N24" t="str">
            <v>√</v>
          </cell>
          <cell r="O24">
            <v>20.179</v>
          </cell>
          <cell r="P24" t="str">
            <v>杨玉华</v>
          </cell>
          <cell r="Q24">
            <v>20.179</v>
          </cell>
        </row>
        <row r="25">
          <cell r="F25">
            <v>1430</v>
          </cell>
          <cell r="G25">
            <v>9.08</v>
          </cell>
          <cell r="H25" t="str">
            <v>平远县上举镇畲脑村股份合作经济联合社</v>
          </cell>
          <cell r="I25">
            <v>10.215</v>
          </cell>
          <cell r="J25" t="str">
            <v>玉米</v>
          </cell>
          <cell r="K25" t="str">
            <v>合格</v>
          </cell>
          <cell r="L25" t="str">
            <v>√</v>
          </cell>
          <cell r="M25" t="str">
            <v>√</v>
          </cell>
          <cell r="N25" t="str">
            <v>√</v>
          </cell>
          <cell r="O25">
            <v>10.215</v>
          </cell>
          <cell r="P25" t="str">
            <v>杨玉华</v>
          </cell>
          <cell r="Q25">
            <v>10.215</v>
          </cell>
        </row>
        <row r="26">
          <cell r="F26">
            <v>4432</v>
          </cell>
          <cell r="G26">
            <v>11.25</v>
          </cell>
          <cell r="H26" t="str">
            <v>平远县上举镇畲脑村股份合作经济联合社</v>
          </cell>
          <cell r="I26">
            <v>7.914</v>
          </cell>
          <cell r="J26" t="str">
            <v>玉米</v>
          </cell>
          <cell r="K26" t="str">
            <v>合格</v>
          </cell>
          <cell r="L26" t="str">
            <v>√</v>
          </cell>
          <cell r="M26" t="str">
            <v>√</v>
          </cell>
          <cell r="N26" t="str">
            <v>√</v>
          </cell>
          <cell r="O26">
            <v>7.914</v>
          </cell>
          <cell r="P26" t="str">
            <v>杨玉华</v>
          </cell>
          <cell r="Q26">
            <v>7.914</v>
          </cell>
        </row>
        <row r="27">
          <cell r="F27" t="str">
            <v>24°46′39″N
115°56′7″E</v>
          </cell>
        </row>
        <row r="27">
          <cell r="H27" t="str">
            <v>吴世云</v>
          </cell>
          <cell r="I27">
            <v>10.474</v>
          </cell>
          <cell r="J27" t="str">
            <v>玉米</v>
          </cell>
          <cell r="K27" t="str">
            <v>合格</v>
          </cell>
          <cell r="L27" t="str">
            <v>√</v>
          </cell>
          <cell r="M27" t="str">
            <v>√</v>
          </cell>
          <cell r="N27" t="str">
            <v>√</v>
          </cell>
          <cell r="O27">
            <v>10.474</v>
          </cell>
          <cell r="P27" t="str">
            <v>吴世云</v>
          </cell>
          <cell r="Q27">
            <v>10.474</v>
          </cell>
        </row>
        <row r="28">
          <cell r="F28">
            <v>2180</v>
          </cell>
          <cell r="G28">
            <v>4.07</v>
          </cell>
          <cell r="H28" t="str">
            <v>张维丁</v>
          </cell>
          <cell r="I28">
            <v>6.919</v>
          </cell>
          <cell r="J28" t="str">
            <v>玉米</v>
          </cell>
          <cell r="K28" t="str">
            <v>合格</v>
          </cell>
          <cell r="L28" t="str">
            <v>√</v>
          </cell>
          <cell r="M28" t="str">
            <v>√</v>
          </cell>
          <cell r="N28" t="str">
            <v>√</v>
          </cell>
          <cell r="O28">
            <v>6.919</v>
          </cell>
          <cell r="P28" t="str">
            <v>张维丁</v>
          </cell>
          <cell r="Q28">
            <v>6.248</v>
          </cell>
        </row>
        <row r="29">
          <cell r="F29" t="str">
            <v>24.86773888°N
115.971155286°E</v>
          </cell>
        </row>
        <row r="29">
          <cell r="H29" t="str">
            <v>黄剑锋</v>
          </cell>
          <cell r="I29">
            <v>9.046</v>
          </cell>
          <cell r="J29" t="str">
            <v>玉米</v>
          </cell>
          <cell r="K29" t="str">
            <v>合格</v>
          </cell>
          <cell r="L29" t="str">
            <v>√</v>
          </cell>
          <cell r="M29" t="str">
            <v>√</v>
          </cell>
          <cell r="N29" t="str">
            <v>√</v>
          </cell>
          <cell r="O29">
            <v>9.046</v>
          </cell>
          <cell r="P29" t="str">
            <v>黄剑锋</v>
          </cell>
          <cell r="Q29">
            <v>7.846</v>
          </cell>
        </row>
        <row r="30">
          <cell r="F30" t="str">
            <v>2
2175</v>
          </cell>
          <cell r="G30">
            <v>40.35</v>
          </cell>
          <cell r="H30" t="str">
            <v>平远县上举镇文裕村股份合作经济联合社</v>
          </cell>
          <cell r="I30">
            <v>24.958</v>
          </cell>
          <cell r="J30" t="str">
            <v>玉米</v>
          </cell>
          <cell r="K30" t="str">
            <v>合格</v>
          </cell>
          <cell r="L30" t="str">
            <v>√</v>
          </cell>
          <cell r="M30" t="str">
            <v>√</v>
          </cell>
          <cell r="N30" t="str">
            <v>√</v>
          </cell>
          <cell r="O30">
            <v>24.958</v>
          </cell>
          <cell r="P30" t="str">
            <v>谢运扬</v>
          </cell>
          <cell r="Q30">
            <v>23.958</v>
          </cell>
        </row>
        <row r="31">
          <cell r="F31" t="str">
            <v>1970、省二调3号</v>
          </cell>
          <cell r="G31">
            <v>40.24</v>
          </cell>
          <cell r="H31" t="str">
            <v>谢寿传</v>
          </cell>
          <cell r="I31">
            <v>24.893</v>
          </cell>
          <cell r="J31" t="str">
            <v>玉米</v>
          </cell>
          <cell r="K31" t="str">
            <v>合格</v>
          </cell>
          <cell r="L31" t="str">
            <v>√</v>
          </cell>
          <cell r="M31" t="str">
            <v>√</v>
          </cell>
          <cell r="N31" t="str">
            <v>√</v>
          </cell>
          <cell r="O31">
            <v>24.893</v>
          </cell>
          <cell r="P31" t="str">
            <v>谢寿传</v>
          </cell>
          <cell r="Q31">
            <v>22.893</v>
          </cell>
        </row>
        <row r="32">
          <cell r="F32" t="str">
            <v>2026
2024</v>
          </cell>
          <cell r="G32">
            <v>12.8</v>
          </cell>
          <cell r="H32" t="str">
            <v>谢远芬</v>
          </cell>
          <cell r="I32">
            <v>18.39</v>
          </cell>
          <cell r="J32" t="str">
            <v>玉米</v>
          </cell>
          <cell r="K32" t="str">
            <v>合格</v>
          </cell>
          <cell r="L32" t="str">
            <v>√</v>
          </cell>
          <cell r="M32" t="str">
            <v>√</v>
          </cell>
          <cell r="N32" t="str">
            <v>√</v>
          </cell>
          <cell r="O32">
            <v>18.39</v>
          </cell>
          <cell r="P32" t="str">
            <v>谢远芬</v>
          </cell>
          <cell r="Q32">
            <v>17.29</v>
          </cell>
        </row>
        <row r="33">
          <cell r="F33">
            <v>1725</v>
          </cell>
          <cell r="G33">
            <v>12.81</v>
          </cell>
          <cell r="H33" t="str">
            <v>平远县上举镇文裕村股份合作经济联合社</v>
          </cell>
          <cell r="I33">
            <v>10.524</v>
          </cell>
          <cell r="J33" t="str">
            <v>玉米</v>
          </cell>
          <cell r="K33" t="str">
            <v>合格</v>
          </cell>
          <cell r="L33" t="str">
            <v>√</v>
          </cell>
          <cell r="M33" t="str">
            <v>√</v>
          </cell>
          <cell r="N33" t="str">
            <v>√</v>
          </cell>
          <cell r="O33">
            <v>10.524</v>
          </cell>
          <cell r="P33" t="str">
            <v>谢运扬</v>
          </cell>
          <cell r="Q33">
            <v>9.174</v>
          </cell>
        </row>
        <row r="34">
          <cell r="F34">
            <v>1</v>
          </cell>
          <cell r="G34">
            <v>15.77</v>
          </cell>
          <cell r="H34" t="str">
            <v>平远县上举镇文裕村股份合作经济联合社</v>
          </cell>
          <cell r="I34">
            <v>9.822</v>
          </cell>
          <cell r="J34" t="str">
            <v>玉米</v>
          </cell>
          <cell r="K34" t="str">
            <v>合格</v>
          </cell>
          <cell r="L34" t="str">
            <v>√</v>
          </cell>
          <cell r="M34" t="str">
            <v>√</v>
          </cell>
          <cell r="N34" t="str">
            <v>√</v>
          </cell>
          <cell r="O34">
            <v>9.822</v>
          </cell>
          <cell r="P34" t="str">
            <v>谢运扬</v>
          </cell>
        </row>
        <row r="35">
          <cell r="F35">
            <v>1951</v>
          </cell>
          <cell r="G35">
            <v>3.28</v>
          </cell>
          <cell r="H35" t="str">
            <v>平远县上举镇文裕村股份合作经济联合社</v>
          </cell>
          <cell r="I35">
            <v>3.078</v>
          </cell>
          <cell r="J35" t="str">
            <v>玉米</v>
          </cell>
          <cell r="K35" t="str">
            <v>合格</v>
          </cell>
          <cell r="L35" t="str">
            <v>√</v>
          </cell>
          <cell r="M35" t="str">
            <v>√</v>
          </cell>
          <cell r="N35" t="str">
            <v>√</v>
          </cell>
          <cell r="O35">
            <v>3.078</v>
          </cell>
          <cell r="P35" t="str">
            <v>谢运扬</v>
          </cell>
          <cell r="Q35">
            <v>3.078</v>
          </cell>
        </row>
        <row r="36">
          <cell r="F36">
            <v>1829</v>
          </cell>
          <cell r="G36">
            <v>8.16</v>
          </cell>
          <cell r="H36" t="str">
            <v>平远县上举镇文裕村股份合作经济联合社</v>
          </cell>
          <cell r="I36">
            <v>8.267</v>
          </cell>
          <cell r="J36" t="str">
            <v>玉米</v>
          </cell>
          <cell r="K36" t="str">
            <v>合格</v>
          </cell>
          <cell r="L36" t="str">
            <v>√</v>
          </cell>
          <cell r="M36" t="str">
            <v>√</v>
          </cell>
          <cell r="N36" t="str">
            <v>√</v>
          </cell>
          <cell r="O36">
            <v>8.267</v>
          </cell>
          <cell r="P36" t="str">
            <v>谢运扬</v>
          </cell>
          <cell r="Q36">
            <v>7.867</v>
          </cell>
        </row>
        <row r="37">
          <cell r="G37">
            <v>452.42</v>
          </cell>
        </row>
        <row r="37">
          <cell r="I37">
            <v>485.143</v>
          </cell>
        </row>
        <row r="37">
          <cell r="O37">
            <v>485.143</v>
          </cell>
        </row>
        <row r="37">
          <cell r="Q37">
            <v>453.978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abSelected="1" zoomScale="68" zoomScaleNormal="68" topLeftCell="C40" workbookViewId="0">
      <selection activeCell="D3" sqref="D3:D4"/>
    </sheetView>
  </sheetViews>
  <sheetFormatPr defaultColWidth="9" defaultRowHeight="14.4"/>
  <cols>
    <col min="1" max="1" width="5.75" style="1" customWidth="1"/>
    <col min="2" max="2" width="7.37962962962963" style="1" customWidth="1"/>
    <col min="3" max="3" width="7.5" style="1" customWidth="1"/>
    <col min="4" max="4" width="11" style="1" customWidth="1"/>
    <col min="5" max="5" width="15.1296296296296" style="1" customWidth="1"/>
    <col min="6" max="6" width="18.75" style="1" customWidth="1"/>
    <col min="7" max="7" width="9.5" style="1" customWidth="1"/>
    <col min="8" max="8" width="43.1296296296296" style="1" customWidth="1"/>
    <col min="9" max="9" width="12" style="1" customWidth="1"/>
    <col min="10" max="10" width="13.8703703703704" style="1" customWidth="1"/>
    <col min="11" max="11" width="10.6203703703704" style="1" customWidth="1"/>
    <col min="12" max="12" width="7.87962962962963" style="1" customWidth="1"/>
    <col min="13" max="13" width="8" style="1" customWidth="1"/>
    <col min="14" max="14" width="10.25" style="1" customWidth="1"/>
    <col min="15" max="15" width="10.5" style="1" customWidth="1"/>
    <col min="16" max="16" width="9.75" style="1" customWidth="1"/>
    <col min="17" max="17" width="11.212962962963" style="1" customWidth="1"/>
    <col min="18" max="18" width="11.2962962962963" style="1" customWidth="1"/>
    <col min="19" max="19" width="42.1296296296296" style="1" customWidth="1"/>
    <col min="20" max="16382" width="9" style="1"/>
  </cols>
  <sheetData>
    <row r="1" s="1" customFormat="1" ht="33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31" customHeight="1" spans="1:1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2" customFormat="1" ht="32" customHeight="1" spans="1:1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7" t="s">
        <v>9</v>
      </c>
      <c r="J3" s="6" t="s">
        <v>10</v>
      </c>
      <c r="K3" s="6" t="s">
        <v>11</v>
      </c>
      <c r="L3" s="6" t="s">
        <v>12</v>
      </c>
      <c r="M3" s="6"/>
      <c r="N3" s="6"/>
      <c r="O3" s="7" t="s">
        <v>13</v>
      </c>
      <c r="P3" s="6" t="s">
        <v>14</v>
      </c>
      <c r="Q3" s="6" t="s">
        <v>15</v>
      </c>
      <c r="R3" s="6"/>
      <c r="S3" s="6" t="s">
        <v>16</v>
      </c>
    </row>
    <row r="4" s="2" customFormat="1" ht="35" customHeight="1" spans="1:19">
      <c r="A4" s="6"/>
      <c r="B4" s="6"/>
      <c r="C4" s="6"/>
      <c r="D4" s="6"/>
      <c r="E4" s="6"/>
      <c r="F4" s="6"/>
      <c r="G4" s="7"/>
      <c r="H4" s="6"/>
      <c r="I4" s="7"/>
      <c r="J4" s="6"/>
      <c r="K4" s="6"/>
      <c r="L4" s="6" t="s">
        <v>17</v>
      </c>
      <c r="M4" s="6" t="s">
        <v>18</v>
      </c>
      <c r="N4" s="6" t="s">
        <v>11</v>
      </c>
      <c r="O4" s="7"/>
      <c r="P4" s="6"/>
      <c r="Q4" s="6" t="s">
        <v>19</v>
      </c>
      <c r="R4" s="6" t="s">
        <v>20</v>
      </c>
      <c r="S4" s="6"/>
    </row>
    <row r="5" s="3" customFormat="1" ht="35" customHeight="1" spans="1:19">
      <c r="A5" s="8">
        <v>1</v>
      </c>
      <c r="B5" s="9" t="s">
        <v>21</v>
      </c>
      <c r="C5" s="10" t="s">
        <v>22</v>
      </c>
      <c r="D5" s="10" t="s">
        <v>23</v>
      </c>
      <c r="E5" s="10" t="s">
        <v>24</v>
      </c>
      <c r="F5" s="11">
        <v>1</v>
      </c>
      <c r="G5" s="12">
        <v>36.25</v>
      </c>
      <c r="H5" s="10" t="s">
        <v>25</v>
      </c>
      <c r="I5" s="37">
        <v>18.268</v>
      </c>
      <c r="J5" s="38" t="s">
        <v>26</v>
      </c>
      <c r="K5" s="38" t="s">
        <v>27</v>
      </c>
      <c r="L5" s="17" t="s">
        <v>28</v>
      </c>
      <c r="M5" s="17" t="s">
        <v>28</v>
      </c>
      <c r="N5" s="17" t="s">
        <v>28</v>
      </c>
      <c r="O5" s="39">
        <v>20.291</v>
      </c>
      <c r="P5" s="40">
        <f t="shared" ref="P5:P18" si="0">O5*1000</f>
        <v>20291</v>
      </c>
      <c r="Q5" s="15" t="s">
        <v>28</v>
      </c>
      <c r="R5" s="11"/>
      <c r="S5" s="48" t="s">
        <v>29</v>
      </c>
    </row>
    <row r="6" s="3" customFormat="1" ht="35" customHeight="1" spans="1:19">
      <c r="A6" s="8">
        <v>2</v>
      </c>
      <c r="B6" s="9" t="s">
        <v>21</v>
      </c>
      <c r="C6" s="10" t="s">
        <v>22</v>
      </c>
      <c r="D6" s="10" t="s">
        <v>23</v>
      </c>
      <c r="E6" s="10" t="s">
        <v>24</v>
      </c>
      <c r="F6" s="11">
        <v>1</v>
      </c>
      <c r="G6" s="13"/>
      <c r="H6" s="10" t="s">
        <v>25</v>
      </c>
      <c r="I6" s="37">
        <v>1.223</v>
      </c>
      <c r="J6" s="38" t="s">
        <v>26</v>
      </c>
      <c r="K6" s="38" t="s">
        <v>27</v>
      </c>
      <c r="L6" s="17" t="s">
        <v>28</v>
      </c>
      <c r="M6" s="17" t="s">
        <v>28</v>
      </c>
      <c r="N6" s="17" t="s">
        <v>28</v>
      </c>
      <c r="O6" s="39"/>
      <c r="P6" s="41"/>
      <c r="Q6" s="15"/>
      <c r="R6" s="11"/>
      <c r="S6" s="49"/>
    </row>
    <row r="7" s="3" customFormat="1" ht="35" customHeight="1" spans="1:19">
      <c r="A7" s="8">
        <v>3</v>
      </c>
      <c r="B7" s="9" t="s">
        <v>21</v>
      </c>
      <c r="C7" s="10" t="s">
        <v>22</v>
      </c>
      <c r="D7" s="10" t="s">
        <v>30</v>
      </c>
      <c r="E7" s="10" t="s">
        <v>31</v>
      </c>
      <c r="F7" s="11">
        <v>2267</v>
      </c>
      <c r="G7" s="14">
        <v>3.47</v>
      </c>
      <c r="H7" s="10" t="s">
        <v>25</v>
      </c>
      <c r="I7" s="37">
        <v>3.759</v>
      </c>
      <c r="J7" s="38" t="s">
        <v>26</v>
      </c>
      <c r="K7" s="38" t="s">
        <v>27</v>
      </c>
      <c r="L7" s="17" t="s">
        <v>28</v>
      </c>
      <c r="M7" s="17" t="s">
        <v>28</v>
      </c>
      <c r="N7" s="17" t="s">
        <v>28</v>
      </c>
      <c r="O7" s="37">
        <v>3.759</v>
      </c>
      <c r="P7" s="42">
        <f t="shared" si="0"/>
        <v>3759</v>
      </c>
      <c r="Q7" s="50"/>
      <c r="R7" s="15" t="s">
        <v>28</v>
      </c>
      <c r="S7" s="50"/>
    </row>
    <row r="8" s="3" customFormat="1" ht="35" customHeight="1" spans="1:19">
      <c r="A8" s="8">
        <v>4</v>
      </c>
      <c r="B8" s="9" t="s">
        <v>21</v>
      </c>
      <c r="C8" s="10" t="s">
        <v>22</v>
      </c>
      <c r="D8" s="10" t="s">
        <v>32</v>
      </c>
      <c r="E8" s="10" t="s">
        <v>33</v>
      </c>
      <c r="F8" s="11">
        <v>2097</v>
      </c>
      <c r="G8" s="14">
        <v>10.22</v>
      </c>
      <c r="H8" s="10" t="s">
        <v>34</v>
      </c>
      <c r="I8" s="37">
        <v>8.662</v>
      </c>
      <c r="J8" s="38" t="s">
        <v>26</v>
      </c>
      <c r="K8" s="38" t="s">
        <v>27</v>
      </c>
      <c r="L8" s="17" t="s">
        <v>28</v>
      </c>
      <c r="M8" s="17" t="s">
        <v>28</v>
      </c>
      <c r="N8" s="17" t="s">
        <v>28</v>
      </c>
      <c r="O8" s="37">
        <v>8.662</v>
      </c>
      <c r="P8" s="42">
        <f t="shared" si="0"/>
        <v>8662</v>
      </c>
      <c r="Q8" s="15" t="s">
        <v>28</v>
      </c>
      <c r="R8" s="50"/>
      <c r="S8" s="50"/>
    </row>
    <row r="9" s="3" customFormat="1" ht="35" customHeight="1" spans="1:19">
      <c r="A9" s="8">
        <v>5</v>
      </c>
      <c r="B9" s="9" t="s">
        <v>21</v>
      </c>
      <c r="C9" s="10" t="s">
        <v>22</v>
      </c>
      <c r="D9" s="10" t="s">
        <v>32</v>
      </c>
      <c r="E9" s="10" t="s">
        <v>35</v>
      </c>
      <c r="F9" s="11">
        <v>2102</v>
      </c>
      <c r="G9" s="14">
        <v>5.39</v>
      </c>
      <c r="H9" s="10" t="s">
        <v>36</v>
      </c>
      <c r="I9" s="37">
        <v>12.154</v>
      </c>
      <c r="J9" s="38" t="s">
        <v>26</v>
      </c>
      <c r="K9" s="38" t="s">
        <v>27</v>
      </c>
      <c r="L9" s="17" t="s">
        <v>28</v>
      </c>
      <c r="M9" s="17" t="s">
        <v>28</v>
      </c>
      <c r="N9" s="17" t="s">
        <v>28</v>
      </c>
      <c r="O9" s="37">
        <v>12.154</v>
      </c>
      <c r="P9" s="42">
        <f t="shared" si="0"/>
        <v>12154</v>
      </c>
      <c r="Q9" s="50"/>
      <c r="R9" s="15" t="s">
        <v>28</v>
      </c>
      <c r="S9" s="50"/>
    </row>
    <row r="10" s="3" customFormat="1" ht="35" customHeight="1" spans="1:19">
      <c r="A10" s="8">
        <v>6</v>
      </c>
      <c r="B10" s="9" t="s">
        <v>21</v>
      </c>
      <c r="C10" s="10" t="s">
        <v>22</v>
      </c>
      <c r="D10" s="10" t="s">
        <v>32</v>
      </c>
      <c r="E10" s="10" t="s">
        <v>37</v>
      </c>
      <c r="F10" s="15" t="s">
        <v>38</v>
      </c>
      <c r="G10" s="16"/>
      <c r="H10" s="10" t="s">
        <v>34</v>
      </c>
      <c r="I10" s="37">
        <v>3.32</v>
      </c>
      <c r="J10" s="38" t="s">
        <v>26</v>
      </c>
      <c r="K10" s="38" t="s">
        <v>27</v>
      </c>
      <c r="L10" s="17" t="s">
        <v>28</v>
      </c>
      <c r="M10" s="17" t="s">
        <v>28</v>
      </c>
      <c r="N10" s="17" t="s">
        <v>28</v>
      </c>
      <c r="O10" s="37">
        <v>3.32</v>
      </c>
      <c r="P10" s="42">
        <f t="shared" si="0"/>
        <v>3320</v>
      </c>
      <c r="Q10" s="50"/>
      <c r="R10" s="15" t="s">
        <v>28</v>
      </c>
      <c r="S10" s="50"/>
    </row>
    <row r="11" s="3" customFormat="1" ht="35" customHeight="1" spans="1:19">
      <c r="A11" s="8">
        <v>7</v>
      </c>
      <c r="B11" s="9" t="s">
        <v>21</v>
      </c>
      <c r="C11" s="10" t="s">
        <v>22</v>
      </c>
      <c r="D11" s="10" t="s">
        <v>32</v>
      </c>
      <c r="E11" s="10" t="s">
        <v>39</v>
      </c>
      <c r="F11" s="11">
        <v>2</v>
      </c>
      <c r="G11" s="17">
        <v>16.64</v>
      </c>
      <c r="H11" s="10" t="s">
        <v>34</v>
      </c>
      <c r="I11" s="37">
        <v>16.478</v>
      </c>
      <c r="J11" s="38" t="s">
        <v>26</v>
      </c>
      <c r="K11" s="38" t="s">
        <v>27</v>
      </c>
      <c r="L11" s="17" t="s">
        <v>28</v>
      </c>
      <c r="M11" s="17" t="s">
        <v>28</v>
      </c>
      <c r="N11" s="17" t="s">
        <v>28</v>
      </c>
      <c r="O11" s="37">
        <v>16.478</v>
      </c>
      <c r="P11" s="42">
        <f t="shared" si="0"/>
        <v>16478</v>
      </c>
      <c r="Q11" s="50"/>
      <c r="R11" s="15" t="s">
        <v>28</v>
      </c>
      <c r="S11" s="50"/>
    </row>
    <row r="12" s="3" customFormat="1" ht="35" customHeight="1" spans="1:19">
      <c r="A12" s="8">
        <v>8</v>
      </c>
      <c r="B12" s="9" t="s">
        <v>21</v>
      </c>
      <c r="C12" s="10" t="s">
        <v>22</v>
      </c>
      <c r="D12" s="10" t="s">
        <v>32</v>
      </c>
      <c r="E12" s="10" t="s">
        <v>40</v>
      </c>
      <c r="F12" s="11">
        <v>8177</v>
      </c>
      <c r="G12" s="14">
        <v>3.61</v>
      </c>
      <c r="H12" s="10" t="s">
        <v>25</v>
      </c>
      <c r="I12" s="37">
        <v>5.286</v>
      </c>
      <c r="J12" s="38" t="s">
        <v>26</v>
      </c>
      <c r="K12" s="38" t="s">
        <v>27</v>
      </c>
      <c r="L12" s="17" t="s">
        <v>28</v>
      </c>
      <c r="M12" s="17" t="s">
        <v>28</v>
      </c>
      <c r="N12" s="17" t="s">
        <v>28</v>
      </c>
      <c r="O12" s="37">
        <v>5.286</v>
      </c>
      <c r="P12" s="42">
        <f t="shared" si="0"/>
        <v>5286</v>
      </c>
      <c r="Q12" s="50"/>
      <c r="R12" s="15" t="s">
        <v>28</v>
      </c>
      <c r="S12" s="50"/>
    </row>
    <row r="13" s="3" customFormat="1" ht="35" customHeight="1" spans="1:19">
      <c r="A13" s="8">
        <v>9</v>
      </c>
      <c r="B13" s="9" t="s">
        <v>21</v>
      </c>
      <c r="C13" s="18" t="s">
        <v>22</v>
      </c>
      <c r="D13" s="18" t="s">
        <v>41</v>
      </c>
      <c r="E13" s="18" t="s">
        <v>42</v>
      </c>
      <c r="F13" s="19">
        <v>7976</v>
      </c>
      <c r="G13" s="20">
        <v>10.87</v>
      </c>
      <c r="H13" s="10" t="s">
        <v>25</v>
      </c>
      <c r="I13" s="37">
        <v>9.223</v>
      </c>
      <c r="J13" s="38" t="s">
        <v>26</v>
      </c>
      <c r="K13" s="38" t="s">
        <v>27</v>
      </c>
      <c r="L13" s="17" t="s">
        <v>28</v>
      </c>
      <c r="M13" s="17" t="s">
        <v>28</v>
      </c>
      <c r="N13" s="17" t="s">
        <v>28</v>
      </c>
      <c r="O13" s="37">
        <v>9.223</v>
      </c>
      <c r="P13" s="42">
        <f t="shared" si="0"/>
        <v>9223</v>
      </c>
      <c r="Q13" s="50"/>
      <c r="R13" s="15" t="s">
        <v>28</v>
      </c>
      <c r="S13" s="50"/>
    </row>
    <row r="14" s="3" customFormat="1" ht="35" customHeight="1" spans="1:19">
      <c r="A14" s="8">
        <v>10</v>
      </c>
      <c r="B14" s="9" t="s">
        <v>21</v>
      </c>
      <c r="C14" s="18" t="s">
        <v>43</v>
      </c>
      <c r="D14" s="18" t="s">
        <v>44</v>
      </c>
      <c r="E14" s="18" t="s">
        <v>45</v>
      </c>
      <c r="F14" s="21">
        <v>2596</v>
      </c>
      <c r="G14" s="20">
        <v>4.2</v>
      </c>
      <c r="H14" s="10" t="s">
        <v>46</v>
      </c>
      <c r="I14" s="37">
        <v>4.467</v>
      </c>
      <c r="J14" s="43" t="s">
        <v>26</v>
      </c>
      <c r="K14" s="38" t="s">
        <v>27</v>
      </c>
      <c r="L14" s="17" t="s">
        <v>28</v>
      </c>
      <c r="M14" s="17" t="s">
        <v>28</v>
      </c>
      <c r="N14" s="17" t="s">
        <v>28</v>
      </c>
      <c r="O14" s="37">
        <v>4.467</v>
      </c>
      <c r="P14" s="42">
        <f t="shared" si="0"/>
        <v>4467</v>
      </c>
      <c r="Q14" s="11"/>
      <c r="R14" s="15" t="s">
        <v>28</v>
      </c>
      <c r="S14" s="11"/>
    </row>
    <row r="15" s="3" customFormat="1" ht="35" customHeight="1" spans="1:19">
      <c r="A15" s="8">
        <v>11</v>
      </c>
      <c r="B15" s="9" t="s">
        <v>21</v>
      </c>
      <c r="C15" s="18" t="s">
        <v>43</v>
      </c>
      <c r="D15" s="18" t="s">
        <v>44</v>
      </c>
      <c r="E15" s="18" t="s">
        <v>47</v>
      </c>
      <c r="F15" s="21" t="s">
        <v>48</v>
      </c>
      <c r="G15" s="20"/>
      <c r="H15" s="10" t="s">
        <v>46</v>
      </c>
      <c r="I15" s="37">
        <v>2.941</v>
      </c>
      <c r="J15" s="43" t="s">
        <v>26</v>
      </c>
      <c r="K15" s="38" t="s">
        <v>27</v>
      </c>
      <c r="L15" s="17" t="s">
        <v>28</v>
      </c>
      <c r="M15" s="17" t="s">
        <v>28</v>
      </c>
      <c r="N15" s="17" t="s">
        <v>28</v>
      </c>
      <c r="O15" s="37">
        <v>2.941</v>
      </c>
      <c r="P15" s="42">
        <f t="shared" si="0"/>
        <v>2941</v>
      </c>
      <c r="Q15" s="11"/>
      <c r="R15" s="15" t="s">
        <v>28</v>
      </c>
      <c r="S15" s="11"/>
    </row>
    <row r="16" s="3" customFormat="1" ht="35" customHeight="1" spans="1:19">
      <c r="A16" s="8">
        <v>12</v>
      </c>
      <c r="B16" s="9" t="s">
        <v>21</v>
      </c>
      <c r="C16" s="18" t="s">
        <v>43</v>
      </c>
      <c r="D16" s="18" t="s">
        <v>44</v>
      </c>
      <c r="E16" s="18" t="s">
        <v>49</v>
      </c>
      <c r="F16" s="21" t="s">
        <v>50</v>
      </c>
      <c r="G16" s="20" t="s">
        <v>51</v>
      </c>
      <c r="H16" s="10" t="s">
        <v>46</v>
      </c>
      <c r="I16" s="37">
        <v>10.897</v>
      </c>
      <c r="J16" s="43" t="s">
        <v>52</v>
      </c>
      <c r="K16" s="38" t="s">
        <v>27</v>
      </c>
      <c r="L16" s="17" t="s">
        <v>28</v>
      </c>
      <c r="M16" s="17" t="s">
        <v>28</v>
      </c>
      <c r="N16" s="17" t="s">
        <v>28</v>
      </c>
      <c r="O16" s="17">
        <f>VLOOKUP(F16,[1]县级验收选取图斑!$F$1:$Q$65536,12,0)</f>
        <v>10.897</v>
      </c>
      <c r="P16" s="42">
        <f t="shared" si="0"/>
        <v>10897</v>
      </c>
      <c r="Q16" s="15" t="s">
        <v>28</v>
      </c>
      <c r="R16" s="11"/>
      <c r="S16" s="11"/>
    </row>
    <row r="17" s="3" customFormat="1" ht="35" customHeight="1" spans="1:19">
      <c r="A17" s="8">
        <v>13</v>
      </c>
      <c r="B17" s="9" t="s">
        <v>21</v>
      </c>
      <c r="C17" s="18" t="s">
        <v>43</v>
      </c>
      <c r="D17" s="18" t="s">
        <v>44</v>
      </c>
      <c r="E17" s="18" t="s">
        <v>53</v>
      </c>
      <c r="F17" s="21">
        <v>2550</v>
      </c>
      <c r="G17" s="20">
        <v>3.45</v>
      </c>
      <c r="H17" s="10" t="s">
        <v>46</v>
      </c>
      <c r="I17" s="37">
        <v>8.196</v>
      </c>
      <c r="J17" s="43" t="s">
        <v>26</v>
      </c>
      <c r="K17" s="38" t="s">
        <v>27</v>
      </c>
      <c r="L17" s="17" t="s">
        <v>28</v>
      </c>
      <c r="M17" s="17" t="s">
        <v>28</v>
      </c>
      <c r="N17" s="17" t="s">
        <v>28</v>
      </c>
      <c r="O17" s="17">
        <f>VLOOKUP(F17,[1]县级验收选取图斑!$F$1:$Q$65536,12,0)</f>
        <v>8.196</v>
      </c>
      <c r="P17" s="42">
        <f t="shared" si="0"/>
        <v>8196</v>
      </c>
      <c r="Q17" s="15" t="s">
        <v>28</v>
      </c>
      <c r="R17" s="11"/>
      <c r="S17" s="11"/>
    </row>
    <row r="18" s="3" customFormat="1" ht="35" customHeight="1" spans="1:19">
      <c r="A18" s="8">
        <v>14</v>
      </c>
      <c r="B18" s="9" t="s">
        <v>21</v>
      </c>
      <c r="C18" s="18" t="s">
        <v>43</v>
      </c>
      <c r="D18" s="18" t="s">
        <v>44</v>
      </c>
      <c r="E18" s="18" t="s">
        <v>54</v>
      </c>
      <c r="F18" s="21">
        <v>1</v>
      </c>
      <c r="G18" s="20">
        <v>29.52</v>
      </c>
      <c r="H18" s="10" t="s">
        <v>46</v>
      </c>
      <c r="I18" s="37">
        <v>24.019</v>
      </c>
      <c r="J18" s="43" t="s">
        <v>26</v>
      </c>
      <c r="K18" s="38" t="s">
        <v>27</v>
      </c>
      <c r="L18" s="17" t="s">
        <v>28</v>
      </c>
      <c r="M18" s="17" t="s">
        <v>28</v>
      </c>
      <c r="N18" s="17" t="s">
        <v>28</v>
      </c>
      <c r="O18" s="39">
        <v>0</v>
      </c>
      <c r="P18" s="42">
        <f t="shared" si="0"/>
        <v>0</v>
      </c>
      <c r="Q18" s="15" t="s">
        <v>28</v>
      </c>
      <c r="R18" s="51"/>
      <c r="S18" s="48" t="s">
        <v>55</v>
      </c>
    </row>
    <row r="19" s="3" customFormat="1" ht="35" customHeight="1" spans="1:19">
      <c r="A19" s="8">
        <v>15</v>
      </c>
      <c r="B19" s="9" t="s">
        <v>21</v>
      </c>
      <c r="C19" s="18" t="s">
        <v>43</v>
      </c>
      <c r="D19" s="18" t="s">
        <v>44</v>
      </c>
      <c r="E19" s="18" t="s">
        <v>56</v>
      </c>
      <c r="F19" s="22" t="s">
        <v>57</v>
      </c>
      <c r="G19" s="20">
        <v>6.62</v>
      </c>
      <c r="H19" s="10" t="s">
        <v>46</v>
      </c>
      <c r="I19" s="37">
        <v>7.789</v>
      </c>
      <c r="J19" s="43" t="s">
        <v>26</v>
      </c>
      <c r="K19" s="38" t="s">
        <v>27</v>
      </c>
      <c r="L19" s="17" t="s">
        <v>28</v>
      </c>
      <c r="M19" s="17" t="s">
        <v>28</v>
      </c>
      <c r="N19" s="17" t="s">
        <v>28</v>
      </c>
      <c r="O19" s="37">
        <v>7.789</v>
      </c>
      <c r="P19" s="42">
        <f t="shared" ref="P19:P59" si="1">O19*1000</f>
        <v>7789</v>
      </c>
      <c r="Q19" s="15"/>
      <c r="R19" s="15" t="s">
        <v>28</v>
      </c>
      <c r="S19" s="11"/>
    </row>
    <row r="20" s="3" customFormat="1" ht="35" customHeight="1" spans="1:19">
      <c r="A20" s="8">
        <v>16</v>
      </c>
      <c r="B20" s="9" t="s">
        <v>21</v>
      </c>
      <c r="C20" s="18" t="s">
        <v>43</v>
      </c>
      <c r="D20" s="18" t="s">
        <v>44</v>
      </c>
      <c r="E20" s="18" t="s">
        <v>47</v>
      </c>
      <c r="F20" s="23">
        <v>1362</v>
      </c>
      <c r="G20" s="20"/>
      <c r="H20" s="10" t="s">
        <v>46</v>
      </c>
      <c r="I20" s="37">
        <v>1.318</v>
      </c>
      <c r="J20" s="43" t="s">
        <v>26</v>
      </c>
      <c r="K20" s="38" t="s">
        <v>27</v>
      </c>
      <c r="L20" s="17"/>
      <c r="M20" s="17" t="s">
        <v>28</v>
      </c>
      <c r="N20" s="17" t="s">
        <v>28</v>
      </c>
      <c r="O20" s="37">
        <v>1.318</v>
      </c>
      <c r="P20" s="42">
        <f t="shared" si="1"/>
        <v>1318</v>
      </c>
      <c r="Q20" s="11"/>
      <c r="R20" s="15" t="s">
        <v>28</v>
      </c>
      <c r="S20" s="11"/>
    </row>
    <row r="21" s="3" customFormat="1" ht="35" customHeight="1" spans="1:19">
      <c r="A21" s="8">
        <v>17</v>
      </c>
      <c r="B21" s="9" t="s">
        <v>21</v>
      </c>
      <c r="C21" s="18" t="s">
        <v>43</v>
      </c>
      <c r="D21" s="18" t="s">
        <v>44</v>
      </c>
      <c r="E21" s="18" t="s">
        <v>56</v>
      </c>
      <c r="F21" s="22" t="s">
        <v>58</v>
      </c>
      <c r="G21" s="20">
        <v>7.01</v>
      </c>
      <c r="H21" s="10" t="s">
        <v>46</v>
      </c>
      <c r="I21" s="37">
        <v>9.451</v>
      </c>
      <c r="J21" s="43" t="s">
        <v>26</v>
      </c>
      <c r="K21" s="38" t="s">
        <v>27</v>
      </c>
      <c r="L21" s="17" t="s">
        <v>28</v>
      </c>
      <c r="M21" s="17" t="s">
        <v>28</v>
      </c>
      <c r="N21" s="17" t="s">
        <v>28</v>
      </c>
      <c r="O21" s="17">
        <f>VLOOKUP(F21,[1]县级验收选取图斑!$F$1:$Q$65536,12,0)</f>
        <v>9.451</v>
      </c>
      <c r="P21" s="42">
        <f t="shared" si="1"/>
        <v>9451</v>
      </c>
      <c r="R21" s="15" t="s">
        <v>28</v>
      </c>
      <c r="S21" s="11"/>
    </row>
    <row r="22" s="3" customFormat="1" ht="35" customHeight="1" spans="1:19">
      <c r="A22" s="8">
        <v>18</v>
      </c>
      <c r="B22" s="9" t="s">
        <v>21</v>
      </c>
      <c r="C22" s="18" t="s">
        <v>43</v>
      </c>
      <c r="D22" s="18" t="s">
        <v>44</v>
      </c>
      <c r="E22" s="18" t="s">
        <v>56</v>
      </c>
      <c r="F22" s="22" t="s">
        <v>59</v>
      </c>
      <c r="G22" s="20">
        <v>4.55</v>
      </c>
      <c r="H22" s="10" t="s">
        <v>46</v>
      </c>
      <c r="I22" s="37">
        <v>7.065</v>
      </c>
      <c r="J22" s="43" t="s">
        <v>26</v>
      </c>
      <c r="K22" s="38" t="s">
        <v>27</v>
      </c>
      <c r="L22" s="17" t="s">
        <v>28</v>
      </c>
      <c r="M22" s="17" t="s">
        <v>28</v>
      </c>
      <c r="N22" s="17" t="s">
        <v>28</v>
      </c>
      <c r="O22" s="17">
        <f>VLOOKUP(F22,[1]县级验收选取图斑!$F$1:$Q$65536,12,0)</f>
        <v>7.065</v>
      </c>
      <c r="P22" s="42">
        <f t="shared" si="1"/>
        <v>7065</v>
      </c>
      <c r="Q22" s="15" t="s">
        <v>28</v>
      </c>
      <c r="R22" s="11"/>
      <c r="S22" s="51"/>
    </row>
    <row r="23" s="3" customFormat="1" ht="35" customHeight="1" spans="1:19">
      <c r="A23" s="8">
        <v>19</v>
      </c>
      <c r="B23" s="9" t="s">
        <v>21</v>
      </c>
      <c r="C23" s="18" t="s">
        <v>43</v>
      </c>
      <c r="D23" s="18" t="s">
        <v>44</v>
      </c>
      <c r="E23" s="18" t="s">
        <v>60</v>
      </c>
      <c r="F23" s="22" t="s">
        <v>61</v>
      </c>
      <c r="G23" s="20">
        <v>3.26</v>
      </c>
      <c r="H23" s="10" t="s">
        <v>46</v>
      </c>
      <c r="I23" s="37">
        <v>4.635</v>
      </c>
      <c r="J23" s="43" t="s">
        <v>26</v>
      </c>
      <c r="K23" s="38" t="s">
        <v>27</v>
      </c>
      <c r="L23" s="17" t="s">
        <v>28</v>
      </c>
      <c r="M23" s="17" t="s">
        <v>28</v>
      </c>
      <c r="N23" s="17" t="s">
        <v>28</v>
      </c>
      <c r="O23" s="17">
        <f>VLOOKUP(F23,[1]县级验收选取图斑!$F$1:$Q$65536,12,0)</f>
        <v>4.635</v>
      </c>
      <c r="P23" s="42">
        <f t="shared" si="1"/>
        <v>4635</v>
      </c>
      <c r="Q23" s="15" t="s">
        <v>28</v>
      </c>
      <c r="R23" s="15"/>
      <c r="S23" s="11"/>
    </row>
    <row r="24" s="3" customFormat="1" ht="35" customHeight="1" spans="1:19">
      <c r="A24" s="8">
        <v>20</v>
      </c>
      <c r="B24" s="9" t="s">
        <v>21</v>
      </c>
      <c r="C24" s="18" t="s">
        <v>43</v>
      </c>
      <c r="D24" s="18" t="s">
        <v>44</v>
      </c>
      <c r="E24" s="18" t="s">
        <v>60</v>
      </c>
      <c r="F24" s="22" t="s">
        <v>62</v>
      </c>
      <c r="G24" s="20">
        <v>6.36</v>
      </c>
      <c r="H24" s="10" t="s">
        <v>46</v>
      </c>
      <c r="I24" s="37">
        <v>4.194</v>
      </c>
      <c r="J24" s="43" t="s">
        <v>26</v>
      </c>
      <c r="K24" s="38" t="s">
        <v>27</v>
      </c>
      <c r="L24" s="17" t="s">
        <v>28</v>
      </c>
      <c r="M24" s="17" t="s">
        <v>28</v>
      </c>
      <c r="N24" s="17" t="s">
        <v>28</v>
      </c>
      <c r="O24" s="17">
        <f>VLOOKUP(F24,[1]县级验收选取图斑!$F$1:$Q$65536,12,0)</f>
        <v>4.194</v>
      </c>
      <c r="P24" s="42">
        <f t="shared" si="1"/>
        <v>4194</v>
      </c>
      <c r="Q24" s="15" t="s">
        <v>28</v>
      </c>
      <c r="R24" s="15"/>
      <c r="S24" s="11"/>
    </row>
    <row r="25" s="3" customFormat="1" ht="35" customHeight="1" spans="1:19">
      <c r="A25" s="8">
        <v>21</v>
      </c>
      <c r="B25" s="9" t="s">
        <v>21</v>
      </c>
      <c r="C25" s="18" t="s">
        <v>43</v>
      </c>
      <c r="D25" s="18" t="s">
        <v>44</v>
      </c>
      <c r="E25" s="18" t="s">
        <v>60</v>
      </c>
      <c r="F25" s="22" t="s">
        <v>63</v>
      </c>
      <c r="G25" s="20">
        <v>3.2</v>
      </c>
      <c r="H25" s="10" t="s">
        <v>46</v>
      </c>
      <c r="I25" s="37">
        <v>3.372</v>
      </c>
      <c r="J25" s="43" t="s">
        <v>26</v>
      </c>
      <c r="K25" s="38" t="s">
        <v>27</v>
      </c>
      <c r="L25" s="17" t="s">
        <v>28</v>
      </c>
      <c r="M25" s="17" t="s">
        <v>28</v>
      </c>
      <c r="N25" s="17" t="s">
        <v>28</v>
      </c>
      <c r="O25" s="37">
        <v>3.372</v>
      </c>
      <c r="P25" s="42">
        <f t="shared" si="1"/>
        <v>3372</v>
      </c>
      <c r="Q25" s="11"/>
      <c r="R25" s="15" t="s">
        <v>28</v>
      </c>
      <c r="S25" s="11"/>
    </row>
    <row r="26" s="3" customFormat="1" ht="35" customHeight="1" spans="1:19">
      <c r="A26" s="8">
        <v>22</v>
      </c>
      <c r="B26" s="9" t="s">
        <v>21</v>
      </c>
      <c r="C26" s="18" t="s">
        <v>64</v>
      </c>
      <c r="D26" s="18" t="s">
        <v>65</v>
      </c>
      <c r="E26" s="18" t="s">
        <v>66</v>
      </c>
      <c r="F26" s="21" t="s">
        <v>67</v>
      </c>
      <c r="G26" s="24"/>
      <c r="H26" s="10" t="s">
        <v>68</v>
      </c>
      <c r="I26" s="37">
        <v>6.716</v>
      </c>
      <c r="J26" s="43" t="s">
        <v>69</v>
      </c>
      <c r="K26" s="38" t="s">
        <v>27</v>
      </c>
      <c r="L26" s="17" t="s">
        <v>28</v>
      </c>
      <c r="M26" s="17" t="s">
        <v>28</v>
      </c>
      <c r="N26" s="17" t="s">
        <v>28</v>
      </c>
      <c r="O26" s="37">
        <v>6.716</v>
      </c>
      <c r="P26" s="42">
        <f t="shared" si="1"/>
        <v>6716</v>
      </c>
      <c r="Q26" s="11"/>
      <c r="R26" s="15" t="s">
        <v>28</v>
      </c>
      <c r="S26" s="11"/>
    </row>
    <row r="27" s="3" customFormat="1" ht="35" customHeight="1" spans="1:19">
      <c r="A27" s="8">
        <v>23</v>
      </c>
      <c r="B27" s="9" t="s">
        <v>21</v>
      </c>
      <c r="C27" s="18" t="s">
        <v>64</v>
      </c>
      <c r="D27" s="18" t="s">
        <v>70</v>
      </c>
      <c r="E27" s="25" t="s">
        <v>71</v>
      </c>
      <c r="F27" s="21">
        <v>1</v>
      </c>
      <c r="G27" s="20">
        <v>34</v>
      </c>
      <c r="H27" s="10" t="s">
        <v>68</v>
      </c>
      <c r="I27" s="37">
        <v>28.478</v>
      </c>
      <c r="J27" s="43" t="s">
        <v>26</v>
      </c>
      <c r="K27" s="38" t="s">
        <v>27</v>
      </c>
      <c r="L27" s="17" t="s">
        <v>28</v>
      </c>
      <c r="M27" s="17" t="s">
        <v>28</v>
      </c>
      <c r="N27" s="17" t="s">
        <v>28</v>
      </c>
      <c r="O27" s="39">
        <v>24.448</v>
      </c>
      <c r="P27" s="42">
        <f t="shared" si="1"/>
        <v>24448</v>
      </c>
      <c r="Q27" s="15" t="s">
        <v>28</v>
      </c>
      <c r="R27" s="49"/>
      <c r="S27" s="52" t="s">
        <v>72</v>
      </c>
    </row>
    <row r="28" s="3" customFormat="1" ht="35" customHeight="1" spans="1:19">
      <c r="A28" s="8">
        <v>24</v>
      </c>
      <c r="B28" s="9" t="s">
        <v>21</v>
      </c>
      <c r="C28" s="18" t="s">
        <v>64</v>
      </c>
      <c r="D28" s="18" t="s">
        <v>73</v>
      </c>
      <c r="E28" s="18" t="s">
        <v>74</v>
      </c>
      <c r="F28" s="21">
        <v>8668</v>
      </c>
      <c r="G28" s="20">
        <v>3.1</v>
      </c>
      <c r="H28" s="10" t="s">
        <v>68</v>
      </c>
      <c r="I28" s="37">
        <v>1.967</v>
      </c>
      <c r="J28" s="43" t="s">
        <v>26</v>
      </c>
      <c r="K28" s="38" t="s">
        <v>27</v>
      </c>
      <c r="L28" s="17" t="s">
        <v>28</v>
      </c>
      <c r="M28" s="17" t="s">
        <v>28</v>
      </c>
      <c r="N28" s="17" t="s">
        <v>28</v>
      </c>
      <c r="O28" s="37">
        <v>1.967</v>
      </c>
      <c r="P28" s="42">
        <f t="shared" si="1"/>
        <v>1967</v>
      </c>
      <c r="Q28" s="11"/>
      <c r="R28" s="15" t="s">
        <v>28</v>
      </c>
      <c r="S28" s="11"/>
    </row>
    <row r="29" s="3" customFormat="1" ht="35" customHeight="1" spans="1:19">
      <c r="A29" s="8">
        <v>25</v>
      </c>
      <c r="B29" s="9" t="s">
        <v>21</v>
      </c>
      <c r="C29" s="18" t="s">
        <v>64</v>
      </c>
      <c r="D29" s="18" t="s">
        <v>73</v>
      </c>
      <c r="E29" s="18" t="s">
        <v>74</v>
      </c>
      <c r="F29" s="21">
        <v>8668</v>
      </c>
      <c r="G29" s="20">
        <v>3.1</v>
      </c>
      <c r="H29" s="10" t="s">
        <v>68</v>
      </c>
      <c r="I29" s="37">
        <v>0.536</v>
      </c>
      <c r="J29" s="43" t="s">
        <v>26</v>
      </c>
      <c r="K29" s="38" t="s">
        <v>27</v>
      </c>
      <c r="L29" s="17" t="s">
        <v>28</v>
      </c>
      <c r="M29" s="17" t="s">
        <v>28</v>
      </c>
      <c r="N29" s="17" t="s">
        <v>28</v>
      </c>
      <c r="O29" s="37">
        <v>0.536</v>
      </c>
      <c r="P29" s="42">
        <f t="shared" si="1"/>
        <v>536</v>
      </c>
      <c r="Q29" s="11"/>
      <c r="R29" s="15" t="s">
        <v>28</v>
      </c>
      <c r="S29" s="11"/>
    </row>
    <row r="30" s="3" customFormat="1" ht="54" customHeight="1" spans="1:19">
      <c r="A30" s="8">
        <v>26</v>
      </c>
      <c r="B30" s="9" t="s">
        <v>21</v>
      </c>
      <c r="C30" s="18" t="s">
        <v>75</v>
      </c>
      <c r="D30" s="25" t="s">
        <v>76</v>
      </c>
      <c r="E30" s="18" t="s">
        <v>77</v>
      </c>
      <c r="F30" s="26" t="s">
        <v>78</v>
      </c>
      <c r="G30" s="24">
        <v>76.43</v>
      </c>
      <c r="H30" s="10" t="s">
        <v>79</v>
      </c>
      <c r="I30" s="37">
        <v>116.616</v>
      </c>
      <c r="J30" s="43" t="s">
        <v>26</v>
      </c>
      <c r="K30" s="38" t="s">
        <v>27</v>
      </c>
      <c r="L30" s="17" t="s">
        <v>28</v>
      </c>
      <c r="M30" s="17" t="s">
        <v>28</v>
      </c>
      <c r="N30" s="17" t="s">
        <v>28</v>
      </c>
      <c r="O30" s="17">
        <f>VLOOKUP(F30,[1]县级验收选取图斑!$F$1:$Q$65536,12,0)</f>
        <v>115.447</v>
      </c>
      <c r="P30" s="44">
        <f t="shared" si="1"/>
        <v>115447</v>
      </c>
      <c r="Q30" s="15" t="s">
        <v>28</v>
      </c>
      <c r="R30" s="11"/>
      <c r="S30" s="53" t="s">
        <v>80</v>
      </c>
    </row>
    <row r="31" s="3" customFormat="1" ht="35" customHeight="1" spans="1:19">
      <c r="A31" s="8">
        <v>27</v>
      </c>
      <c r="B31" s="9" t="s">
        <v>21</v>
      </c>
      <c r="C31" s="18" t="s">
        <v>75</v>
      </c>
      <c r="D31" s="18" t="s">
        <v>81</v>
      </c>
      <c r="E31" s="18" t="s">
        <v>82</v>
      </c>
      <c r="F31" s="22">
        <v>2518</v>
      </c>
      <c r="G31" s="20">
        <v>5.38</v>
      </c>
      <c r="H31" s="10" t="s">
        <v>79</v>
      </c>
      <c r="I31" s="37">
        <v>3.91</v>
      </c>
      <c r="J31" s="43" t="s">
        <v>26</v>
      </c>
      <c r="K31" s="38" t="s">
        <v>27</v>
      </c>
      <c r="L31" s="17" t="s">
        <v>28</v>
      </c>
      <c r="M31" s="17" t="s">
        <v>28</v>
      </c>
      <c r="N31" s="17" t="s">
        <v>28</v>
      </c>
      <c r="O31" s="37">
        <v>3.91</v>
      </c>
      <c r="P31" s="42">
        <f t="shared" si="1"/>
        <v>3910</v>
      </c>
      <c r="Q31" s="11"/>
      <c r="R31" s="15" t="s">
        <v>28</v>
      </c>
      <c r="S31" s="11"/>
    </row>
    <row r="32" s="3" customFormat="1" ht="35" customHeight="1" spans="1:19">
      <c r="A32" s="8">
        <v>28</v>
      </c>
      <c r="B32" s="9" t="s">
        <v>21</v>
      </c>
      <c r="C32" s="18" t="s">
        <v>83</v>
      </c>
      <c r="D32" s="18" t="s">
        <v>84</v>
      </c>
      <c r="E32" s="25" t="s">
        <v>85</v>
      </c>
      <c r="F32" s="21">
        <v>1453</v>
      </c>
      <c r="G32" s="20">
        <v>8.89</v>
      </c>
      <c r="H32" s="10" t="s">
        <v>86</v>
      </c>
      <c r="I32" s="37">
        <v>8.475</v>
      </c>
      <c r="J32" s="43" t="s">
        <v>26</v>
      </c>
      <c r="K32" s="38" t="s">
        <v>27</v>
      </c>
      <c r="L32" s="17" t="s">
        <v>28</v>
      </c>
      <c r="M32" s="17" t="s">
        <v>28</v>
      </c>
      <c r="N32" s="17" t="s">
        <v>28</v>
      </c>
      <c r="O32" s="17">
        <f>VLOOKUP(F32,[1]县级验收选取图斑!$F$1:$Q$65536,12,0)</f>
        <v>8.475</v>
      </c>
      <c r="P32" s="42">
        <f t="shared" si="1"/>
        <v>8475</v>
      </c>
      <c r="Q32" s="15" t="s">
        <v>28</v>
      </c>
      <c r="R32" s="11"/>
      <c r="S32" s="11"/>
    </row>
    <row r="33" s="3" customFormat="1" ht="35" customHeight="1" spans="1:19">
      <c r="A33" s="8">
        <v>29</v>
      </c>
      <c r="B33" s="9" t="s">
        <v>21</v>
      </c>
      <c r="C33" s="18" t="s">
        <v>83</v>
      </c>
      <c r="D33" s="18" t="s">
        <v>84</v>
      </c>
      <c r="E33" s="25" t="s">
        <v>87</v>
      </c>
      <c r="F33" s="21">
        <v>1446</v>
      </c>
      <c r="G33" s="20">
        <v>31.01</v>
      </c>
      <c r="H33" s="10" t="s">
        <v>86</v>
      </c>
      <c r="I33" s="37">
        <v>35.584</v>
      </c>
      <c r="J33" s="43" t="s">
        <v>26</v>
      </c>
      <c r="K33" s="38" t="s">
        <v>27</v>
      </c>
      <c r="L33" s="17" t="s">
        <v>28</v>
      </c>
      <c r="M33" s="17" t="s">
        <v>28</v>
      </c>
      <c r="N33" s="17" t="s">
        <v>28</v>
      </c>
      <c r="O33" s="17">
        <f>VLOOKUP(F33,[1]县级验收选取图斑!$F$1:$Q$65536,12,0)</f>
        <v>35.584</v>
      </c>
      <c r="P33" s="42">
        <f t="shared" si="1"/>
        <v>35584</v>
      </c>
      <c r="Q33" s="15" t="s">
        <v>28</v>
      </c>
      <c r="R33" s="11"/>
      <c r="S33" s="11"/>
    </row>
    <row r="34" s="3" customFormat="1" ht="35" customHeight="1" spans="1:19">
      <c r="A34" s="8">
        <v>30</v>
      </c>
      <c r="B34" s="9" t="s">
        <v>21</v>
      </c>
      <c r="C34" s="18" t="s">
        <v>83</v>
      </c>
      <c r="D34" s="18" t="s">
        <v>88</v>
      </c>
      <c r="E34" s="25" t="s">
        <v>89</v>
      </c>
      <c r="F34" s="21" t="s">
        <v>90</v>
      </c>
      <c r="G34" s="27"/>
      <c r="H34" s="10" t="s">
        <v>86</v>
      </c>
      <c r="I34" s="37">
        <v>9.985</v>
      </c>
      <c r="J34" s="43" t="s">
        <v>26</v>
      </c>
      <c r="K34" s="38" t="s">
        <v>27</v>
      </c>
      <c r="L34" s="17" t="s">
        <v>28</v>
      </c>
      <c r="M34" s="17" t="s">
        <v>28</v>
      </c>
      <c r="N34" s="17" t="s">
        <v>28</v>
      </c>
      <c r="O34" s="37">
        <v>9.985</v>
      </c>
      <c r="P34" s="42">
        <f t="shared" si="1"/>
        <v>9985</v>
      </c>
      <c r="Q34" s="11"/>
      <c r="R34" s="15" t="s">
        <v>28</v>
      </c>
      <c r="S34" s="11"/>
    </row>
    <row r="35" s="3" customFormat="1" ht="35" customHeight="1" spans="1:19">
      <c r="A35" s="8">
        <v>31</v>
      </c>
      <c r="B35" s="9" t="s">
        <v>21</v>
      </c>
      <c r="C35" s="18" t="s">
        <v>83</v>
      </c>
      <c r="D35" s="18" t="s">
        <v>91</v>
      </c>
      <c r="E35" s="25" t="s">
        <v>92</v>
      </c>
      <c r="F35" s="21">
        <v>4181</v>
      </c>
      <c r="G35" s="20">
        <v>5.14</v>
      </c>
      <c r="H35" s="10" t="s">
        <v>86</v>
      </c>
      <c r="I35" s="37">
        <v>5.749</v>
      </c>
      <c r="J35" s="43" t="s">
        <v>26</v>
      </c>
      <c r="K35" s="38" t="s">
        <v>27</v>
      </c>
      <c r="L35" s="17" t="s">
        <v>28</v>
      </c>
      <c r="M35" s="17" t="s">
        <v>28</v>
      </c>
      <c r="N35" s="17" t="s">
        <v>28</v>
      </c>
      <c r="O35" s="17">
        <f>VLOOKUP(F35,[1]县级验收选取图斑!$F$1:$Q$65536,12,0)</f>
        <v>5.749</v>
      </c>
      <c r="P35" s="42">
        <f t="shared" si="1"/>
        <v>5749</v>
      </c>
      <c r="Q35" s="15" t="s">
        <v>28</v>
      </c>
      <c r="R35" s="11"/>
      <c r="S35" s="11"/>
    </row>
    <row r="36" s="3" customFormat="1" ht="35" customHeight="1" spans="1:19">
      <c r="A36" s="8">
        <v>32</v>
      </c>
      <c r="B36" s="9" t="s">
        <v>21</v>
      </c>
      <c r="C36" s="18" t="s">
        <v>83</v>
      </c>
      <c r="D36" s="18" t="s">
        <v>91</v>
      </c>
      <c r="E36" s="25" t="s">
        <v>93</v>
      </c>
      <c r="F36" s="21">
        <v>1439</v>
      </c>
      <c r="G36" s="20">
        <v>3.09</v>
      </c>
      <c r="H36" s="10" t="s">
        <v>86</v>
      </c>
      <c r="I36" s="37">
        <v>5.292</v>
      </c>
      <c r="J36" s="43" t="s">
        <v>26</v>
      </c>
      <c r="K36" s="38" t="s">
        <v>27</v>
      </c>
      <c r="L36" s="17" t="s">
        <v>28</v>
      </c>
      <c r="M36" s="17" t="s">
        <v>28</v>
      </c>
      <c r="N36" s="17" t="s">
        <v>28</v>
      </c>
      <c r="O36" s="37">
        <v>5.292</v>
      </c>
      <c r="P36" s="42">
        <f t="shared" si="1"/>
        <v>5292</v>
      </c>
      <c r="Q36" s="11"/>
      <c r="R36" s="15" t="s">
        <v>28</v>
      </c>
      <c r="S36" s="11"/>
    </row>
    <row r="37" s="3" customFormat="1" ht="35" customHeight="1" spans="1:19">
      <c r="A37" s="8">
        <v>33</v>
      </c>
      <c r="B37" s="9" t="s">
        <v>21</v>
      </c>
      <c r="C37" s="18" t="s">
        <v>83</v>
      </c>
      <c r="D37" s="18" t="s">
        <v>94</v>
      </c>
      <c r="E37" s="25" t="s">
        <v>95</v>
      </c>
      <c r="F37" s="21">
        <v>8726</v>
      </c>
      <c r="G37" s="20">
        <v>5.75</v>
      </c>
      <c r="H37" s="10" t="s">
        <v>86</v>
      </c>
      <c r="I37" s="37">
        <v>9.422</v>
      </c>
      <c r="J37" s="43" t="s">
        <v>26</v>
      </c>
      <c r="K37" s="38" t="s">
        <v>27</v>
      </c>
      <c r="L37" s="17" t="s">
        <v>28</v>
      </c>
      <c r="M37" s="17" t="s">
        <v>28</v>
      </c>
      <c r="N37" s="17" t="s">
        <v>28</v>
      </c>
      <c r="O37" s="17">
        <f>VLOOKUP(F37,[1]县级验收选取图斑!$F$1:$Q$65536,12,0)</f>
        <v>9.422</v>
      </c>
      <c r="P37" s="42">
        <f t="shared" si="1"/>
        <v>9422</v>
      </c>
      <c r="Q37" s="11"/>
      <c r="R37" s="15" t="s">
        <v>28</v>
      </c>
      <c r="S37" s="11"/>
    </row>
    <row r="38" s="3" customFormat="1" ht="35" customHeight="1" spans="1:19">
      <c r="A38" s="8">
        <v>34</v>
      </c>
      <c r="B38" s="9" t="s">
        <v>21</v>
      </c>
      <c r="C38" s="18" t="s">
        <v>83</v>
      </c>
      <c r="D38" s="18" t="s">
        <v>94</v>
      </c>
      <c r="E38" s="25" t="s">
        <v>96</v>
      </c>
      <c r="F38" s="21">
        <v>7594</v>
      </c>
      <c r="G38" s="20">
        <v>5.89</v>
      </c>
      <c r="H38" s="10" t="s">
        <v>86</v>
      </c>
      <c r="I38" s="37">
        <v>5.736</v>
      </c>
      <c r="J38" s="43" t="s">
        <v>26</v>
      </c>
      <c r="K38" s="38" t="s">
        <v>27</v>
      </c>
      <c r="L38" s="17" t="s">
        <v>28</v>
      </c>
      <c r="M38" s="17" t="s">
        <v>28</v>
      </c>
      <c r="N38" s="17" t="s">
        <v>28</v>
      </c>
      <c r="O38" s="17">
        <f>VLOOKUP(F38,[1]县级验收选取图斑!$F$1:$Q$65536,12,0)</f>
        <v>5.736</v>
      </c>
      <c r="P38" s="42">
        <f t="shared" si="1"/>
        <v>5736</v>
      </c>
      <c r="Q38" s="15" t="s">
        <v>28</v>
      </c>
      <c r="R38" s="11"/>
      <c r="S38" s="11"/>
    </row>
    <row r="39" s="3" customFormat="1" ht="35" customHeight="1" spans="1:19">
      <c r="A39" s="8">
        <v>35</v>
      </c>
      <c r="B39" s="9" t="s">
        <v>21</v>
      </c>
      <c r="C39" s="18" t="s">
        <v>83</v>
      </c>
      <c r="D39" s="18" t="s">
        <v>97</v>
      </c>
      <c r="E39" s="25" t="s">
        <v>98</v>
      </c>
      <c r="F39" s="21">
        <v>7193</v>
      </c>
      <c r="G39" s="20">
        <v>51.1</v>
      </c>
      <c r="H39" s="10" t="s">
        <v>86</v>
      </c>
      <c r="I39" s="37">
        <v>45.093</v>
      </c>
      <c r="J39" s="43" t="s">
        <v>26</v>
      </c>
      <c r="K39" s="38" t="s">
        <v>27</v>
      </c>
      <c r="L39" s="17" t="s">
        <v>28</v>
      </c>
      <c r="M39" s="17" t="s">
        <v>28</v>
      </c>
      <c r="N39" s="17" t="s">
        <v>28</v>
      </c>
      <c r="O39" s="37">
        <v>45.093</v>
      </c>
      <c r="P39" s="42">
        <f t="shared" si="1"/>
        <v>45093</v>
      </c>
      <c r="Q39" s="11"/>
      <c r="R39" s="15" t="s">
        <v>28</v>
      </c>
      <c r="S39" s="11"/>
    </row>
    <row r="40" s="3" customFormat="1" ht="35" customHeight="1" spans="1:19">
      <c r="A40" s="8">
        <v>36</v>
      </c>
      <c r="B40" s="9" t="s">
        <v>21</v>
      </c>
      <c r="C40" s="18" t="s">
        <v>83</v>
      </c>
      <c r="D40" s="18" t="s">
        <v>91</v>
      </c>
      <c r="E40" s="25" t="s">
        <v>99</v>
      </c>
      <c r="F40" s="21">
        <v>1433</v>
      </c>
      <c r="G40" s="20">
        <v>16.01</v>
      </c>
      <c r="H40" s="10" t="s">
        <v>86</v>
      </c>
      <c r="I40" s="37">
        <v>20.179</v>
      </c>
      <c r="J40" s="43" t="s">
        <v>26</v>
      </c>
      <c r="K40" s="38" t="s">
        <v>27</v>
      </c>
      <c r="L40" s="17" t="s">
        <v>28</v>
      </c>
      <c r="M40" s="17" t="s">
        <v>28</v>
      </c>
      <c r="N40" s="17" t="s">
        <v>28</v>
      </c>
      <c r="O40" s="17">
        <f>VLOOKUP(F40,[1]县级验收选取图斑!$F$1:$Q$65536,12,0)</f>
        <v>20.179</v>
      </c>
      <c r="P40" s="42">
        <f t="shared" si="1"/>
        <v>20179</v>
      </c>
      <c r="Q40" s="15" t="s">
        <v>28</v>
      </c>
      <c r="R40" s="11"/>
      <c r="S40" s="11"/>
    </row>
    <row r="41" s="3" customFormat="1" ht="35" customHeight="1" spans="1:19">
      <c r="A41" s="8">
        <v>37</v>
      </c>
      <c r="B41" s="9" t="s">
        <v>21</v>
      </c>
      <c r="C41" s="18" t="s">
        <v>83</v>
      </c>
      <c r="D41" s="18" t="s">
        <v>91</v>
      </c>
      <c r="E41" s="25" t="s">
        <v>99</v>
      </c>
      <c r="F41" s="21">
        <v>1430</v>
      </c>
      <c r="G41" s="20">
        <v>9.08</v>
      </c>
      <c r="H41" s="10" t="s">
        <v>86</v>
      </c>
      <c r="I41" s="37">
        <v>10.215</v>
      </c>
      <c r="J41" s="43" t="s">
        <v>26</v>
      </c>
      <c r="K41" s="38" t="s">
        <v>27</v>
      </c>
      <c r="L41" s="17" t="s">
        <v>28</v>
      </c>
      <c r="M41" s="17" t="s">
        <v>28</v>
      </c>
      <c r="N41" s="17" t="s">
        <v>28</v>
      </c>
      <c r="O41" s="17">
        <f>VLOOKUP(F41,[1]县级验收选取图斑!$F$1:$Q$65536,12,0)</f>
        <v>10.215</v>
      </c>
      <c r="P41" s="42">
        <f t="shared" si="1"/>
        <v>10215</v>
      </c>
      <c r="Q41" s="15" t="s">
        <v>28</v>
      </c>
      <c r="R41" s="11"/>
      <c r="S41" s="11"/>
    </row>
    <row r="42" s="3" customFormat="1" ht="35" customHeight="1" spans="1:19">
      <c r="A42" s="8">
        <v>38</v>
      </c>
      <c r="B42" s="9" t="s">
        <v>21</v>
      </c>
      <c r="C42" s="18" t="s">
        <v>83</v>
      </c>
      <c r="D42" s="18" t="s">
        <v>94</v>
      </c>
      <c r="E42" s="25" t="s">
        <v>100</v>
      </c>
      <c r="F42" s="21">
        <v>1435</v>
      </c>
      <c r="G42" s="20">
        <v>3.04</v>
      </c>
      <c r="H42" s="10" t="s">
        <v>86</v>
      </c>
      <c r="I42" s="37">
        <v>3.464</v>
      </c>
      <c r="J42" s="43" t="s">
        <v>26</v>
      </c>
      <c r="K42" s="38" t="s">
        <v>27</v>
      </c>
      <c r="L42" s="17" t="s">
        <v>28</v>
      </c>
      <c r="M42" s="17" t="s">
        <v>28</v>
      </c>
      <c r="N42" s="17" t="s">
        <v>28</v>
      </c>
      <c r="O42" s="37">
        <v>3.464</v>
      </c>
      <c r="P42" s="42">
        <f t="shared" si="1"/>
        <v>3464</v>
      </c>
      <c r="Q42" s="11"/>
      <c r="R42" s="15" t="s">
        <v>28</v>
      </c>
      <c r="S42" s="11"/>
    </row>
    <row r="43" s="3" customFormat="1" ht="35" customHeight="1" spans="1:19">
      <c r="A43" s="8">
        <v>39</v>
      </c>
      <c r="B43" s="9" t="s">
        <v>21</v>
      </c>
      <c r="C43" s="18" t="s">
        <v>83</v>
      </c>
      <c r="D43" s="18" t="s">
        <v>101</v>
      </c>
      <c r="E43" s="25" t="s">
        <v>102</v>
      </c>
      <c r="F43" s="21">
        <v>4421</v>
      </c>
      <c r="G43" s="20">
        <v>8.85</v>
      </c>
      <c r="H43" s="10" t="s">
        <v>86</v>
      </c>
      <c r="I43" s="37">
        <v>6.814</v>
      </c>
      <c r="J43" s="43" t="s">
        <v>26</v>
      </c>
      <c r="K43" s="38" t="s">
        <v>27</v>
      </c>
      <c r="L43" s="17" t="s">
        <v>28</v>
      </c>
      <c r="M43" s="17" t="s">
        <v>28</v>
      </c>
      <c r="N43" s="17" t="s">
        <v>28</v>
      </c>
      <c r="O43" s="37">
        <v>6.814</v>
      </c>
      <c r="P43" s="42">
        <f t="shared" si="1"/>
        <v>6814</v>
      </c>
      <c r="Q43" s="11"/>
      <c r="R43" s="15" t="s">
        <v>28</v>
      </c>
      <c r="S43" s="11"/>
    </row>
    <row r="44" s="3" customFormat="1" ht="35" customHeight="1" spans="1:19">
      <c r="A44" s="8">
        <v>40</v>
      </c>
      <c r="B44" s="9" t="s">
        <v>21</v>
      </c>
      <c r="C44" s="18" t="s">
        <v>83</v>
      </c>
      <c r="D44" s="18" t="s">
        <v>103</v>
      </c>
      <c r="E44" s="25" t="s">
        <v>104</v>
      </c>
      <c r="F44" s="21">
        <v>4490</v>
      </c>
      <c r="G44" s="20">
        <v>3.67</v>
      </c>
      <c r="H44" s="10" t="s">
        <v>86</v>
      </c>
      <c r="I44" s="37">
        <v>3.142</v>
      </c>
      <c r="J44" s="43" t="s">
        <v>26</v>
      </c>
      <c r="K44" s="38" t="s">
        <v>27</v>
      </c>
      <c r="L44" s="17" t="s">
        <v>28</v>
      </c>
      <c r="M44" s="17" t="s">
        <v>28</v>
      </c>
      <c r="N44" s="17" t="s">
        <v>28</v>
      </c>
      <c r="O44" s="37">
        <v>3.142</v>
      </c>
      <c r="P44" s="42">
        <f t="shared" si="1"/>
        <v>3142</v>
      </c>
      <c r="Q44" s="11"/>
      <c r="R44" s="15" t="s">
        <v>28</v>
      </c>
      <c r="S44" s="11"/>
    </row>
    <row r="45" s="3" customFormat="1" ht="35" customHeight="1" spans="1:19">
      <c r="A45" s="8">
        <v>41</v>
      </c>
      <c r="B45" s="9" t="s">
        <v>21</v>
      </c>
      <c r="C45" s="18" t="s">
        <v>83</v>
      </c>
      <c r="D45" s="18" t="s">
        <v>103</v>
      </c>
      <c r="E45" s="25" t="s">
        <v>105</v>
      </c>
      <c r="F45" s="21">
        <v>4432</v>
      </c>
      <c r="G45" s="20">
        <v>11.25</v>
      </c>
      <c r="H45" s="10" t="s">
        <v>86</v>
      </c>
      <c r="I45" s="37">
        <v>7.914</v>
      </c>
      <c r="J45" s="43" t="s">
        <v>26</v>
      </c>
      <c r="K45" s="38" t="s">
        <v>27</v>
      </c>
      <c r="L45" s="17" t="s">
        <v>28</v>
      </c>
      <c r="M45" s="17" t="s">
        <v>28</v>
      </c>
      <c r="N45" s="17" t="s">
        <v>28</v>
      </c>
      <c r="O45" s="17">
        <f>VLOOKUP(F45,[1]县级验收选取图斑!$F$1:$Q$65536,12,0)</f>
        <v>7.914</v>
      </c>
      <c r="P45" s="42">
        <f t="shared" si="1"/>
        <v>7914</v>
      </c>
      <c r="Q45" s="15" t="s">
        <v>28</v>
      </c>
      <c r="R45" s="11"/>
      <c r="S45" s="11"/>
    </row>
    <row r="46" s="3" customFormat="1" ht="35" customHeight="1" spans="1:19">
      <c r="A46" s="8">
        <v>42</v>
      </c>
      <c r="B46" s="9" t="s">
        <v>21</v>
      </c>
      <c r="C46" s="18" t="s">
        <v>83</v>
      </c>
      <c r="D46" s="18" t="s">
        <v>103</v>
      </c>
      <c r="E46" s="25" t="s">
        <v>106</v>
      </c>
      <c r="F46" s="21" t="s">
        <v>107</v>
      </c>
      <c r="G46" s="27"/>
      <c r="H46" s="10" t="s">
        <v>108</v>
      </c>
      <c r="I46" s="37">
        <v>4.571</v>
      </c>
      <c r="J46" s="43" t="s">
        <v>26</v>
      </c>
      <c r="K46" s="38" t="s">
        <v>27</v>
      </c>
      <c r="L46" s="17" t="s">
        <v>28</v>
      </c>
      <c r="M46" s="17" t="s">
        <v>28</v>
      </c>
      <c r="N46" s="17" t="s">
        <v>28</v>
      </c>
      <c r="O46" s="17">
        <f>VLOOKUP(F46,[1]县级验收选取图斑!$F$1:$Q$65536,12,0)</f>
        <v>4.571</v>
      </c>
      <c r="P46" s="42">
        <f t="shared" si="1"/>
        <v>4571</v>
      </c>
      <c r="Q46" s="15" t="s">
        <v>28</v>
      </c>
      <c r="S46" s="11"/>
    </row>
    <row r="47" s="3" customFormat="1" ht="35" customHeight="1" spans="1:19">
      <c r="A47" s="8">
        <v>43</v>
      </c>
      <c r="B47" s="9" t="s">
        <v>21</v>
      </c>
      <c r="C47" s="18" t="s">
        <v>83</v>
      </c>
      <c r="D47" s="18" t="s">
        <v>91</v>
      </c>
      <c r="E47" s="25" t="s">
        <v>109</v>
      </c>
      <c r="F47" s="21" t="s">
        <v>110</v>
      </c>
      <c r="G47" s="24"/>
      <c r="H47" s="10" t="s">
        <v>111</v>
      </c>
      <c r="I47" s="37">
        <v>10.474</v>
      </c>
      <c r="J47" s="43" t="s">
        <v>112</v>
      </c>
      <c r="K47" s="38" t="s">
        <v>27</v>
      </c>
      <c r="L47" s="17" t="s">
        <v>28</v>
      </c>
      <c r="M47" s="17" t="s">
        <v>28</v>
      </c>
      <c r="N47" s="17" t="s">
        <v>28</v>
      </c>
      <c r="O47" s="17">
        <f>VLOOKUP(F47,[1]县级验收选取图斑!$F$1:$Q$65536,12,0)</f>
        <v>10.474</v>
      </c>
      <c r="P47" s="42">
        <f t="shared" si="1"/>
        <v>10474</v>
      </c>
      <c r="Q47" s="15" t="s">
        <v>28</v>
      </c>
      <c r="R47" s="11"/>
      <c r="S47" s="11"/>
    </row>
    <row r="48" s="3" customFormat="1" ht="35" customHeight="1" spans="1:19">
      <c r="A48" s="8">
        <v>44</v>
      </c>
      <c r="B48" s="9" t="s">
        <v>21</v>
      </c>
      <c r="C48" s="18" t="s">
        <v>113</v>
      </c>
      <c r="D48" s="18" t="s">
        <v>114</v>
      </c>
      <c r="E48" s="18" t="s">
        <v>115</v>
      </c>
      <c r="F48" s="21">
        <v>2180</v>
      </c>
      <c r="G48" s="20">
        <v>4.07</v>
      </c>
      <c r="H48" s="10" t="s">
        <v>116</v>
      </c>
      <c r="I48" s="37">
        <v>6.919</v>
      </c>
      <c r="J48" s="43" t="s">
        <v>26</v>
      </c>
      <c r="K48" s="38" t="s">
        <v>27</v>
      </c>
      <c r="L48" s="17" t="s">
        <v>28</v>
      </c>
      <c r="M48" s="17" t="s">
        <v>28</v>
      </c>
      <c r="N48" s="17" t="s">
        <v>28</v>
      </c>
      <c r="O48" s="17">
        <f>VLOOKUP(F48,[1]县级验收选取图斑!$F$1:$Q$65536,12,0)</f>
        <v>6.248</v>
      </c>
      <c r="P48" s="42">
        <f t="shared" si="1"/>
        <v>6248</v>
      </c>
      <c r="Q48" s="15" t="s">
        <v>28</v>
      </c>
      <c r="R48" s="11"/>
      <c r="S48" s="53" t="s">
        <v>117</v>
      </c>
    </row>
    <row r="49" s="3" customFormat="1" ht="35" customHeight="1" spans="1:19">
      <c r="A49" s="8">
        <v>45</v>
      </c>
      <c r="B49" s="9" t="s">
        <v>21</v>
      </c>
      <c r="C49" s="18" t="s">
        <v>113</v>
      </c>
      <c r="D49" s="18" t="s">
        <v>118</v>
      </c>
      <c r="E49" s="18" t="s">
        <v>119</v>
      </c>
      <c r="F49" s="21" t="s">
        <v>120</v>
      </c>
      <c r="G49" s="20"/>
      <c r="H49" s="10" t="s">
        <v>121</v>
      </c>
      <c r="I49" s="37">
        <v>9.046</v>
      </c>
      <c r="J49" s="43" t="s">
        <v>26</v>
      </c>
      <c r="K49" s="38" t="s">
        <v>27</v>
      </c>
      <c r="L49" s="17" t="s">
        <v>28</v>
      </c>
      <c r="M49" s="17" t="s">
        <v>28</v>
      </c>
      <c r="N49" s="17" t="s">
        <v>28</v>
      </c>
      <c r="O49" s="17">
        <f>VLOOKUP(F49,[1]县级验收选取图斑!$F$1:$Q$65536,12,0)</f>
        <v>7.846</v>
      </c>
      <c r="P49" s="42">
        <f t="shared" si="1"/>
        <v>7846</v>
      </c>
      <c r="Q49" s="15" t="s">
        <v>28</v>
      </c>
      <c r="R49" s="11"/>
      <c r="S49" s="53" t="s">
        <v>122</v>
      </c>
    </row>
    <row r="50" s="3" customFormat="1" ht="35" customHeight="1" spans="1:19">
      <c r="A50" s="8">
        <v>46</v>
      </c>
      <c r="B50" s="9" t="s">
        <v>21</v>
      </c>
      <c r="C50" s="18" t="s">
        <v>113</v>
      </c>
      <c r="D50" s="18" t="s">
        <v>123</v>
      </c>
      <c r="E50" s="25" t="s">
        <v>124</v>
      </c>
      <c r="F50" s="21" t="s">
        <v>125</v>
      </c>
      <c r="G50" s="24">
        <v>40.35</v>
      </c>
      <c r="H50" s="10" t="s">
        <v>126</v>
      </c>
      <c r="I50" s="37">
        <v>24.958</v>
      </c>
      <c r="J50" s="43" t="s">
        <v>26</v>
      </c>
      <c r="K50" s="38" t="s">
        <v>27</v>
      </c>
      <c r="L50" s="17" t="s">
        <v>28</v>
      </c>
      <c r="M50" s="17" t="s">
        <v>28</v>
      </c>
      <c r="N50" s="17" t="s">
        <v>28</v>
      </c>
      <c r="O50" s="17">
        <f>VLOOKUP(F50,[1]县级验收选取图斑!$F$1:$Q$65536,12,0)</f>
        <v>23.958</v>
      </c>
      <c r="P50" s="42">
        <f t="shared" si="1"/>
        <v>23958</v>
      </c>
      <c r="Q50" s="15" t="s">
        <v>28</v>
      </c>
      <c r="R50" s="11"/>
      <c r="S50" s="53" t="s">
        <v>127</v>
      </c>
    </row>
    <row r="51" s="3" customFormat="1" ht="35" customHeight="1" spans="1:19">
      <c r="A51" s="8">
        <v>47</v>
      </c>
      <c r="B51" s="9" t="s">
        <v>21</v>
      </c>
      <c r="C51" s="18" t="s">
        <v>113</v>
      </c>
      <c r="D51" s="18" t="s">
        <v>128</v>
      </c>
      <c r="E51" s="18" t="s">
        <v>129</v>
      </c>
      <c r="F51" s="21" t="s">
        <v>130</v>
      </c>
      <c r="G51" s="20">
        <v>40.24</v>
      </c>
      <c r="H51" s="10" t="s">
        <v>131</v>
      </c>
      <c r="I51" s="45">
        <v>30.176</v>
      </c>
      <c r="J51" s="43" t="s">
        <v>26</v>
      </c>
      <c r="K51" s="38" t="s">
        <v>27</v>
      </c>
      <c r="L51" s="17" t="s">
        <v>28</v>
      </c>
      <c r="M51" s="17" t="s">
        <v>28</v>
      </c>
      <c r="N51" s="17" t="s">
        <v>28</v>
      </c>
      <c r="O51" s="17">
        <v>28.176</v>
      </c>
      <c r="P51" s="44">
        <f t="shared" si="1"/>
        <v>28176</v>
      </c>
      <c r="Q51" s="15" t="s">
        <v>28</v>
      </c>
      <c r="R51" s="11"/>
      <c r="S51" s="53" t="s">
        <v>132</v>
      </c>
    </row>
    <row r="52" s="3" customFormat="1" ht="35" customHeight="1" spans="1:19">
      <c r="A52" s="8">
        <v>48</v>
      </c>
      <c r="B52" s="9" t="s">
        <v>21</v>
      </c>
      <c r="C52" s="18" t="s">
        <v>113</v>
      </c>
      <c r="D52" s="18" t="s">
        <v>133</v>
      </c>
      <c r="E52" s="18" t="s">
        <v>134</v>
      </c>
      <c r="F52" s="21">
        <v>8329</v>
      </c>
      <c r="G52" s="20">
        <v>3.27</v>
      </c>
      <c r="H52" s="10" t="s">
        <v>126</v>
      </c>
      <c r="I52" s="37">
        <v>3.632</v>
      </c>
      <c r="J52" s="43" t="s">
        <v>26</v>
      </c>
      <c r="K52" s="38" t="s">
        <v>27</v>
      </c>
      <c r="L52" s="17" t="s">
        <v>28</v>
      </c>
      <c r="M52" s="17" t="s">
        <v>28</v>
      </c>
      <c r="N52" s="17" t="s">
        <v>28</v>
      </c>
      <c r="O52" s="37">
        <v>3.632</v>
      </c>
      <c r="P52" s="42">
        <f t="shared" si="1"/>
        <v>3632</v>
      </c>
      <c r="Q52" s="11"/>
      <c r="R52" s="15" t="s">
        <v>28</v>
      </c>
      <c r="S52" s="11"/>
    </row>
    <row r="53" s="3" customFormat="1" ht="35" customHeight="1" spans="1:19">
      <c r="A53" s="8">
        <v>49</v>
      </c>
      <c r="B53" s="9" t="s">
        <v>21</v>
      </c>
      <c r="C53" s="18" t="s">
        <v>113</v>
      </c>
      <c r="D53" s="18" t="s">
        <v>133</v>
      </c>
      <c r="E53" s="18" t="s">
        <v>135</v>
      </c>
      <c r="F53" s="21">
        <v>1958</v>
      </c>
      <c r="G53" s="20">
        <v>3.58</v>
      </c>
      <c r="H53" s="10" t="s">
        <v>136</v>
      </c>
      <c r="I53" s="37">
        <v>3.109</v>
      </c>
      <c r="J53" s="43" t="s">
        <v>26</v>
      </c>
      <c r="K53" s="38" t="s">
        <v>27</v>
      </c>
      <c r="L53" s="17" t="s">
        <v>28</v>
      </c>
      <c r="M53" s="17" t="s">
        <v>28</v>
      </c>
      <c r="N53" s="17" t="s">
        <v>28</v>
      </c>
      <c r="O53" s="37">
        <v>3.109</v>
      </c>
      <c r="P53" s="42">
        <f t="shared" si="1"/>
        <v>3109</v>
      </c>
      <c r="Q53" s="11"/>
      <c r="R53" s="15" t="s">
        <v>28</v>
      </c>
      <c r="S53" s="11"/>
    </row>
    <row r="54" s="3" customFormat="1" ht="35" customHeight="1" spans="1:19">
      <c r="A54" s="8">
        <v>50</v>
      </c>
      <c r="B54" s="9" t="s">
        <v>21</v>
      </c>
      <c r="C54" s="18" t="s">
        <v>113</v>
      </c>
      <c r="D54" s="18" t="s">
        <v>137</v>
      </c>
      <c r="E54" s="18" t="s">
        <v>138</v>
      </c>
      <c r="F54" s="19" t="s">
        <v>139</v>
      </c>
      <c r="G54" s="20">
        <v>12.8</v>
      </c>
      <c r="H54" s="10" t="s">
        <v>140</v>
      </c>
      <c r="I54" s="37">
        <v>18.39</v>
      </c>
      <c r="J54" s="43" t="s">
        <v>26</v>
      </c>
      <c r="K54" s="38" t="s">
        <v>27</v>
      </c>
      <c r="L54" s="17" t="s">
        <v>28</v>
      </c>
      <c r="M54" s="17" t="s">
        <v>28</v>
      </c>
      <c r="N54" s="17" t="s">
        <v>28</v>
      </c>
      <c r="O54" s="17">
        <f>VLOOKUP(F54,[1]县级验收选取图斑!$F$1:$Q$65536,12,0)</f>
        <v>17.29</v>
      </c>
      <c r="P54" s="42">
        <f t="shared" si="1"/>
        <v>17290</v>
      </c>
      <c r="Q54" s="15" t="s">
        <v>28</v>
      </c>
      <c r="R54" s="11"/>
      <c r="S54" s="53" t="s">
        <v>141</v>
      </c>
    </row>
    <row r="55" s="3" customFormat="1" ht="35" customHeight="1" spans="1:19">
      <c r="A55" s="8">
        <v>51</v>
      </c>
      <c r="B55" s="9" t="s">
        <v>21</v>
      </c>
      <c r="C55" s="18" t="s">
        <v>113</v>
      </c>
      <c r="D55" s="18" t="s">
        <v>128</v>
      </c>
      <c r="E55" s="18" t="s">
        <v>142</v>
      </c>
      <c r="F55" s="21">
        <v>1725</v>
      </c>
      <c r="G55" s="20">
        <v>12.81</v>
      </c>
      <c r="H55" s="10" t="s">
        <v>126</v>
      </c>
      <c r="I55" s="37">
        <v>10.524</v>
      </c>
      <c r="J55" s="43" t="s">
        <v>26</v>
      </c>
      <c r="K55" s="38" t="s">
        <v>27</v>
      </c>
      <c r="L55" s="17" t="s">
        <v>28</v>
      </c>
      <c r="M55" s="17" t="s">
        <v>28</v>
      </c>
      <c r="N55" s="17" t="s">
        <v>28</v>
      </c>
      <c r="O55" s="17">
        <f>VLOOKUP(F55,[1]县级验收选取图斑!$F$1:$Q$65536,12,0)</f>
        <v>9.174</v>
      </c>
      <c r="P55" s="42">
        <f t="shared" si="1"/>
        <v>9174</v>
      </c>
      <c r="Q55" s="15" t="s">
        <v>28</v>
      </c>
      <c r="R55" s="11"/>
      <c r="S55" s="53" t="s">
        <v>143</v>
      </c>
    </row>
    <row r="56" s="3" customFormat="1" ht="35" customHeight="1" spans="1:19">
      <c r="A56" s="8">
        <v>52</v>
      </c>
      <c r="B56" s="9" t="s">
        <v>21</v>
      </c>
      <c r="C56" s="18" t="s">
        <v>113</v>
      </c>
      <c r="D56" s="18" t="s">
        <v>133</v>
      </c>
      <c r="E56" s="18" t="s">
        <v>134</v>
      </c>
      <c r="F56" s="21">
        <v>1951</v>
      </c>
      <c r="G56" s="20">
        <v>3.28</v>
      </c>
      <c r="H56" s="10" t="s">
        <v>126</v>
      </c>
      <c r="I56" s="37">
        <v>3.078</v>
      </c>
      <c r="J56" s="43" t="s">
        <v>26</v>
      </c>
      <c r="K56" s="38" t="s">
        <v>27</v>
      </c>
      <c r="L56" s="17" t="s">
        <v>28</v>
      </c>
      <c r="M56" s="17" t="s">
        <v>28</v>
      </c>
      <c r="N56" s="17" t="s">
        <v>28</v>
      </c>
      <c r="O56" s="17">
        <f>VLOOKUP(F56,[1]县级验收选取图斑!$F$1:$Q$65536,12,0)</f>
        <v>3.078</v>
      </c>
      <c r="P56" s="42">
        <f t="shared" si="1"/>
        <v>3078</v>
      </c>
      <c r="Q56" s="15" t="s">
        <v>28</v>
      </c>
      <c r="R56" s="11"/>
      <c r="S56" s="11"/>
    </row>
    <row r="57" s="3" customFormat="1" ht="35" customHeight="1" spans="1:19">
      <c r="A57" s="8">
        <v>53</v>
      </c>
      <c r="B57" s="9" t="s">
        <v>21</v>
      </c>
      <c r="C57" s="18" t="s">
        <v>113</v>
      </c>
      <c r="D57" s="18" t="s">
        <v>144</v>
      </c>
      <c r="E57" s="18" t="s">
        <v>145</v>
      </c>
      <c r="F57" s="21">
        <v>1</v>
      </c>
      <c r="G57" s="20">
        <v>15.77</v>
      </c>
      <c r="H57" s="10" t="s">
        <v>126</v>
      </c>
      <c r="I57" s="37">
        <v>9.822</v>
      </c>
      <c r="J57" s="43" t="s">
        <v>26</v>
      </c>
      <c r="K57" s="38" t="s">
        <v>27</v>
      </c>
      <c r="L57" s="17" t="s">
        <v>28</v>
      </c>
      <c r="M57" s="17" t="s">
        <v>28</v>
      </c>
      <c r="N57" s="17" t="s">
        <v>28</v>
      </c>
      <c r="O57" s="37">
        <v>9.822</v>
      </c>
      <c r="P57" s="42">
        <f t="shared" si="1"/>
        <v>9822</v>
      </c>
      <c r="Q57" s="11"/>
      <c r="R57" s="15" t="s">
        <v>28</v>
      </c>
      <c r="S57" s="11"/>
    </row>
    <row r="58" s="3" customFormat="1" ht="35" customHeight="1" spans="1:19">
      <c r="A58" s="8">
        <v>54</v>
      </c>
      <c r="B58" s="9" t="s">
        <v>21</v>
      </c>
      <c r="C58" s="18" t="s">
        <v>113</v>
      </c>
      <c r="D58" s="18" t="s">
        <v>137</v>
      </c>
      <c r="E58" s="18" t="s">
        <v>146</v>
      </c>
      <c r="F58" s="21">
        <v>1829</v>
      </c>
      <c r="G58" s="20">
        <v>8.16</v>
      </c>
      <c r="H58" s="10" t="s">
        <v>126</v>
      </c>
      <c r="I58" s="37">
        <v>8.267</v>
      </c>
      <c r="J58" s="43" t="s">
        <v>26</v>
      </c>
      <c r="K58" s="38" t="s">
        <v>27</v>
      </c>
      <c r="L58" s="17" t="s">
        <v>28</v>
      </c>
      <c r="M58" s="17" t="s">
        <v>28</v>
      </c>
      <c r="N58" s="17" t="s">
        <v>28</v>
      </c>
      <c r="O58" s="17">
        <f>VLOOKUP(F58,[1]县级验收选取图斑!$F$1:$Q$65536,12,0)</f>
        <v>7.867</v>
      </c>
      <c r="P58" s="42">
        <f t="shared" si="1"/>
        <v>7867</v>
      </c>
      <c r="Q58" s="15" t="s">
        <v>28</v>
      </c>
      <c r="R58" s="11"/>
      <c r="S58" s="53" t="s">
        <v>147</v>
      </c>
    </row>
    <row r="59" s="4" customFormat="1" ht="35" customHeight="1" spans="1:19">
      <c r="A59" s="28"/>
      <c r="B59" s="29" t="s">
        <v>148</v>
      </c>
      <c r="C59" s="30"/>
      <c r="D59" s="30"/>
      <c r="E59" s="30"/>
      <c r="F59" s="31"/>
      <c r="G59" s="32">
        <f>SUM(G5:G58)</f>
        <v>583.73</v>
      </c>
      <c r="H59" s="31"/>
      <c r="I59" s="32">
        <f>SUM(I5:I58)</f>
        <v>644.97</v>
      </c>
      <c r="J59" s="32"/>
      <c r="K59" s="32"/>
      <c r="L59" s="32"/>
      <c r="M59" s="32"/>
      <c r="N59" s="32"/>
      <c r="O59" s="46">
        <f>SUM(O5:O58)</f>
        <v>608.831</v>
      </c>
      <c r="P59" s="47">
        <f t="shared" si="1"/>
        <v>608831</v>
      </c>
      <c r="Q59" s="54"/>
      <c r="R59" s="54"/>
      <c r="S59" s="54"/>
    </row>
    <row r="60" s="1" customFormat="1" ht="23" customHeight="1" spans="1:6">
      <c r="A60" s="33"/>
      <c r="B60" s="33"/>
      <c r="C60" s="33"/>
      <c r="D60" s="33"/>
      <c r="E60" s="33"/>
      <c r="F60" s="33"/>
    </row>
    <row r="61" s="1" customFormat="1" ht="27" customHeight="1" spans="1:6">
      <c r="A61" s="33"/>
      <c r="B61" s="33"/>
      <c r="C61" s="33"/>
      <c r="D61" s="33"/>
      <c r="E61" s="33"/>
      <c r="F61" s="33"/>
    </row>
    <row r="62" s="1" customFormat="1" ht="15.6" spans="1:8">
      <c r="A62" s="34"/>
      <c r="B62" s="34"/>
      <c r="C62" s="35"/>
      <c r="D62" s="35"/>
      <c r="E62" s="35"/>
      <c r="F62" s="35"/>
      <c r="G62" s="35"/>
      <c r="H62" s="35"/>
    </row>
    <row r="63" s="1" customFormat="1" ht="36" customHeight="1" spans="1:8">
      <c r="A63" s="36"/>
      <c r="B63" s="36"/>
      <c r="C63" s="36"/>
      <c r="D63" s="36"/>
      <c r="E63" s="36"/>
      <c r="F63" s="36"/>
      <c r="G63" s="36"/>
      <c r="H63" s="36"/>
    </row>
  </sheetData>
  <autoFilter ref="A4:S59">
    <extLst/>
  </autoFilter>
  <mergeCells count="26">
    <mergeCell ref="L3:N3"/>
    <mergeCell ref="Q3:R3"/>
    <mergeCell ref="A60:F60"/>
    <mergeCell ref="A61:F61"/>
    <mergeCell ref="A63:H63"/>
    <mergeCell ref="A3:A4"/>
    <mergeCell ref="B3:B4"/>
    <mergeCell ref="C3:C4"/>
    <mergeCell ref="D3:D4"/>
    <mergeCell ref="E3:E4"/>
    <mergeCell ref="F3:F4"/>
    <mergeCell ref="G3:G4"/>
    <mergeCell ref="G5:G6"/>
    <mergeCell ref="H3:H4"/>
    <mergeCell ref="I3:I4"/>
    <mergeCell ref="J3:J4"/>
    <mergeCell ref="K3:K4"/>
    <mergeCell ref="O3:O4"/>
    <mergeCell ref="O5:O6"/>
    <mergeCell ref="P3:P4"/>
    <mergeCell ref="P5:P6"/>
    <mergeCell ref="Q5:Q6"/>
    <mergeCell ref="R5:R6"/>
    <mergeCell ref="S3:S4"/>
    <mergeCell ref="S5:S6"/>
    <mergeCell ref="A1:S2"/>
  </mergeCells>
  <pageMargins left="0.751388888888889" right="0.751388888888889" top="1" bottom="1" header="0.5" footer="0.5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平远县上举镇2022年撂荒耕地复耕复种奖补情况汇总表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歌者与猫</cp:lastModifiedBy>
  <dcterms:created xsi:type="dcterms:W3CDTF">2022-12-22T02:08:00Z</dcterms:created>
  <dcterms:modified xsi:type="dcterms:W3CDTF">2023-12-01T03:21:09Z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5AAE0841D3C149CCB6D0C4037F068479_13</vt:lpwstr>
  </property>
  <property fmtid="{D5CDD505-2E9C-101B-9397-08002B2CF9AE}" pid="3" name="KSOProductBuildVer">
    <vt:lpwstr>2052-12.1.0.15990</vt:lpwstr>
  </property>
</Properties>
</file>