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<sst xmlns="http://schemas.openxmlformats.org/spreadsheetml/2006/main" count="260" uniqueCount="133">
  <si>
    <r>
      <t xml:space="preserve"> </t>
    </r>
    <r>
      <rPr>
        <b/>
        <sz val="20"/>
        <rFont val="仿宋"/>
        <charset val="134"/>
      </rPr>
      <t>附表</t>
    </r>
    <r>
      <rPr>
        <b/>
        <sz val="20"/>
        <rFont val="Times New Roman"/>
        <charset val="134"/>
      </rPr>
      <t xml:space="preserve">5 </t>
    </r>
    <r>
      <rPr>
        <b/>
        <sz val="20"/>
        <rFont val="仿宋"/>
        <charset val="134"/>
      </rPr>
      <t>全域土地综合整治子项目安排表</t>
    </r>
    <r>
      <rPr>
        <b/>
        <sz val="20"/>
        <rFont val="Times New Roman"/>
        <charset val="134"/>
      </rPr>
      <t xml:space="preserve"> 
                                                                                                                                                              </t>
    </r>
  </si>
  <si>
    <r>
      <rPr>
        <b/>
        <sz val="14"/>
        <rFont val="Times New Roman"/>
        <charset val="134"/>
      </rPr>
      <t xml:space="preserve">  </t>
    </r>
    <r>
      <rPr>
        <b/>
        <sz val="14"/>
        <rFont val="仿宋"/>
        <charset val="134"/>
      </rPr>
      <t>单位：公顷、万元、年</t>
    </r>
    <r>
      <rPr>
        <b/>
        <sz val="14"/>
        <rFont val="Times New Roman"/>
        <charset val="134"/>
      </rPr>
      <t xml:space="preserve">  </t>
    </r>
  </si>
  <si>
    <t>序号</t>
  </si>
  <si>
    <t>子项目名称</t>
  </si>
  <si>
    <t>主管部门</t>
  </si>
  <si>
    <t>申请立项部门</t>
  </si>
  <si>
    <t>批复部门</t>
  </si>
  <si>
    <t>子项目位置</t>
  </si>
  <si>
    <t>子项目类型</t>
  </si>
  <si>
    <t>建设规模</t>
  </si>
  <si>
    <t>主要内容</t>
  </si>
  <si>
    <t>计划投资</t>
  </si>
  <si>
    <t>计划立项年度</t>
  </si>
  <si>
    <t>计划开工年度</t>
  </si>
  <si>
    <t>计划完工年度</t>
  </si>
  <si>
    <t>计划验收年度</t>
  </si>
  <si>
    <t>实施第一年年度计划</t>
  </si>
  <si>
    <t>实施第二年年度计划</t>
  </si>
  <si>
    <t>备注</t>
  </si>
  <si>
    <t>分工</t>
  </si>
  <si>
    <t>图斑</t>
  </si>
  <si>
    <r>
      <rPr>
        <b/>
        <sz val="14"/>
        <color rgb="FFFF0000"/>
        <rFont val="方正仿宋_GB2312"/>
        <charset val="134"/>
      </rPr>
      <t>备注</t>
    </r>
    <r>
      <rPr>
        <b/>
        <sz val="14"/>
        <color rgb="FFFF0000"/>
        <rFont val="Times New Roman"/>
        <charset val="134"/>
      </rPr>
      <t>-3.18</t>
    </r>
    <r>
      <rPr>
        <b/>
        <sz val="14"/>
        <color rgb="FFFF0000"/>
        <rFont val="方正仿宋_GB2312"/>
        <charset val="134"/>
      </rPr>
      <t>日会议</t>
    </r>
    <r>
      <rPr>
        <b/>
        <sz val="14"/>
        <color rgb="FFFF0000"/>
        <rFont val="Times New Roman"/>
        <charset val="134"/>
      </rPr>
      <t>-</t>
    </r>
    <r>
      <rPr>
        <b/>
        <sz val="14"/>
        <color rgb="FFFF0000"/>
        <rFont val="方正仿宋_GB2312"/>
        <charset val="134"/>
      </rPr>
      <t>钟县主持</t>
    </r>
  </si>
  <si>
    <t>总计</t>
  </si>
  <si>
    <t>财政资金</t>
  </si>
  <si>
    <t>社会资本</t>
  </si>
  <si>
    <t>政府专项债</t>
  </si>
  <si>
    <t>本年度计划投资</t>
  </si>
  <si>
    <t>本年度计划建设规模</t>
  </si>
  <si>
    <t>银行贷款</t>
  </si>
  <si>
    <t>企业投资</t>
  </si>
  <si>
    <t>其他投资</t>
  </si>
  <si>
    <t>社会资金</t>
  </si>
  <si>
    <t>2024年度石正镇耕地恢复项目</t>
  </si>
  <si>
    <t>县自然资源局、石正镇人民政府、农业农村部门</t>
  </si>
  <si>
    <t>石正镇人民政府</t>
  </si>
  <si>
    <t>平远县发展和改革局</t>
  </si>
  <si>
    <t>安仁村、潭头村、先锋村、周正村、中东村、西湖村、南台村</t>
  </si>
  <si>
    <t>农用地整理</t>
  </si>
  <si>
    <t>公顷</t>
  </si>
  <si>
    <t>通过对非耕农用地整理，进行耕地集中整治恢复</t>
  </si>
  <si>
    <t>国地</t>
  </si>
  <si>
    <r>
      <rPr>
        <b/>
        <sz val="14"/>
        <rFont val="方正仿宋_GB2312"/>
        <charset val="134"/>
      </rPr>
      <t>国地按任务分析</t>
    </r>
    <r>
      <rPr>
        <b/>
        <sz val="14"/>
        <rFont val="Times New Roman"/>
        <charset val="134"/>
      </rPr>
      <t>+</t>
    </r>
    <r>
      <rPr>
        <b/>
        <sz val="14"/>
        <rFont val="方正仿宋_GB2312"/>
        <charset val="134"/>
      </rPr>
      <t>自然资源局</t>
    </r>
    <r>
      <rPr>
        <b/>
        <sz val="14"/>
        <rFont val="Times New Roman"/>
        <charset val="134"/>
      </rPr>
      <t>-</t>
    </r>
    <r>
      <rPr>
        <b/>
        <sz val="14"/>
        <rFont val="方正仿宋_GB2312"/>
        <charset val="134"/>
      </rPr>
      <t>富祥</t>
    </r>
    <r>
      <rPr>
        <b/>
        <sz val="14"/>
        <rFont val="Times New Roman"/>
        <charset val="134"/>
      </rPr>
      <t>-</t>
    </r>
    <r>
      <rPr>
        <b/>
        <sz val="14"/>
        <rFont val="方正仿宋_GB2312"/>
        <charset val="134"/>
      </rPr>
      <t>补充耕地</t>
    </r>
    <r>
      <rPr>
        <b/>
        <sz val="14"/>
        <rFont val="Times New Roman"/>
        <charset val="134"/>
      </rPr>
      <t>-</t>
    </r>
    <r>
      <rPr>
        <b/>
        <sz val="14"/>
        <rFont val="方正仿宋_GB2312"/>
        <charset val="134"/>
      </rPr>
      <t>新铺第一批</t>
    </r>
  </si>
  <si>
    <r>
      <rPr>
        <b/>
        <sz val="14"/>
        <rFont val="宋体"/>
        <charset val="134"/>
      </rPr>
      <t>①自然资源局</t>
    </r>
    <r>
      <rPr>
        <b/>
        <sz val="14"/>
        <rFont val="Times New Roman"/>
        <charset val="134"/>
      </rPr>
      <t>-</t>
    </r>
    <r>
      <rPr>
        <b/>
        <sz val="14"/>
        <rFont val="宋体"/>
        <charset val="134"/>
      </rPr>
      <t>富祥</t>
    </r>
    <r>
      <rPr>
        <b/>
        <sz val="14"/>
        <rFont val="Times New Roman"/>
        <charset val="134"/>
      </rPr>
      <t>3.21</t>
    </r>
    <r>
      <rPr>
        <b/>
        <sz val="14"/>
        <rFont val="宋体"/>
        <charset val="134"/>
      </rPr>
      <t>补充</t>
    </r>
    <r>
      <rPr>
        <b/>
        <sz val="14"/>
        <rFont val="Times New Roman"/>
        <charset val="134"/>
      </rPr>
      <t>-</t>
    </r>
    <r>
      <rPr>
        <b/>
        <sz val="14"/>
        <rFont val="宋体"/>
        <charset val="134"/>
      </rPr>
      <t>近期已立项或实施项目</t>
    </r>
    <r>
      <rPr>
        <b/>
        <sz val="14"/>
        <rFont val="Times New Roman"/>
        <charset val="134"/>
      </rPr>
      <t>-2020-2023</t>
    </r>
    <r>
      <rPr>
        <b/>
        <sz val="14"/>
        <rFont val="宋体"/>
        <charset val="134"/>
      </rPr>
      <t>年度垦造水田、补充耕地项目红线范围，选取合适项目纳入；注意结合表格信息（梅州市垦造水田项目实施情况统计表</t>
    </r>
    <r>
      <rPr>
        <b/>
        <sz val="14"/>
        <rFont val="Times New Roman"/>
        <charset val="134"/>
      </rPr>
      <t>2024.2</t>
    </r>
    <r>
      <rPr>
        <b/>
        <sz val="14"/>
        <rFont val="宋体"/>
        <charset val="134"/>
      </rPr>
      <t>），剔除已验收的</t>
    </r>
    <r>
      <rPr>
        <b/>
        <sz val="14"/>
        <rFont val="Times New Roman"/>
        <charset val="134"/>
      </rPr>
      <t xml:space="preserve">
</t>
    </r>
    <r>
      <rPr>
        <b/>
        <sz val="14"/>
        <rFont val="宋体"/>
        <charset val="134"/>
      </rPr>
      <t>②目标先按</t>
    </r>
    <r>
      <rPr>
        <b/>
        <sz val="14"/>
        <rFont val="Times New Roman"/>
        <charset val="134"/>
      </rPr>
      <t>5%</t>
    </r>
    <r>
      <rPr>
        <b/>
        <sz val="14"/>
        <rFont val="宋体"/>
        <charset val="134"/>
      </rPr>
      <t>增加，</t>
    </r>
    <r>
      <rPr>
        <b/>
        <sz val="14"/>
        <rFont val="Times New Roman"/>
        <charset val="134"/>
      </rPr>
      <t>2035</t>
    </r>
    <r>
      <rPr>
        <b/>
        <sz val="14"/>
        <rFont val="宋体"/>
        <charset val="134"/>
      </rPr>
      <t>逐步增加至</t>
    </r>
    <r>
      <rPr>
        <b/>
        <sz val="14"/>
        <rFont val="Times New Roman"/>
        <charset val="134"/>
      </rPr>
      <t>8%</t>
    </r>
    <r>
      <rPr>
        <b/>
        <sz val="14"/>
        <rFont val="宋体"/>
        <charset val="134"/>
      </rPr>
      <t>；注意：</t>
    </r>
    <r>
      <rPr>
        <b/>
        <sz val="14"/>
        <rFont val="Times New Roman"/>
        <charset val="134"/>
      </rPr>
      <t>“</t>
    </r>
    <r>
      <rPr>
        <b/>
        <sz val="14"/>
        <rFont val="宋体"/>
        <charset val="134"/>
      </rPr>
      <t>补充耕地</t>
    </r>
    <r>
      <rPr>
        <b/>
        <sz val="14"/>
        <rFont val="Times New Roman"/>
        <charset val="134"/>
      </rPr>
      <t>-</t>
    </r>
    <r>
      <rPr>
        <b/>
        <sz val="14"/>
        <rFont val="宋体"/>
        <charset val="134"/>
      </rPr>
      <t>新铺第一批</t>
    </r>
    <r>
      <rPr>
        <b/>
        <sz val="14"/>
        <rFont val="Times New Roman"/>
        <charset val="134"/>
      </rPr>
      <t>”</t>
    </r>
    <r>
      <rPr>
        <b/>
        <sz val="14"/>
        <rFont val="宋体"/>
        <charset val="134"/>
      </rPr>
      <t>可以纳入。要扣除建设用地、农渠、道路等占用耕地的？</t>
    </r>
    <r>
      <rPr>
        <b/>
        <sz val="14"/>
        <rFont val="Times New Roman"/>
        <charset val="134"/>
      </rPr>
      <t xml:space="preserve">
</t>
    </r>
    <r>
      <rPr>
        <b/>
        <sz val="14"/>
        <rFont val="宋体"/>
        <charset val="134"/>
      </rPr>
      <t>③所形成的耕地指标分类统计</t>
    </r>
    <r>
      <rPr>
        <b/>
        <sz val="14"/>
        <rFont val="Times New Roman"/>
        <charset val="134"/>
      </rPr>
      <t>-</t>
    </r>
    <r>
      <rPr>
        <b/>
        <sz val="14"/>
        <rFont val="宋体"/>
        <charset val="134"/>
      </rPr>
      <t>恢复耕地、新增耕地（可用于占补的）、新增水田</t>
    </r>
  </si>
  <si>
    <t>2024年度石正镇补充耕地项目</t>
  </si>
  <si>
    <t>先锋村、周畲村、周正村、安南村、先锋村</t>
  </si>
  <si>
    <t>通过对非耕农用地整理，进行耕地补充</t>
  </si>
  <si>
    <r>
      <rPr>
        <b/>
        <sz val="14"/>
        <rFont val="方正仿宋_GB2312"/>
        <charset val="134"/>
      </rPr>
      <t>自然资源局</t>
    </r>
    <r>
      <rPr>
        <b/>
        <sz val="14"/>
        <rFont val="Times New Roman"/>
        <charset val="134"/>
      </rPr>
      <t>-</t>
    </r>
    <r>
      <rPr>
        <b/>
        <sz val="14"/>
        <rFont val="方正仿宋_GB2312"/>
        <charset val="134"/>
      </rPr>
      <t>富祥</t>
    </r>
    <r>
      <rPr>
        <b/>
        <sz val="14"/>
        <rFont val="Times New Roman"/>
        <charset val="134"/>
      </rPr>
      <t>-2024</t>
    </r>
    <r>
      <rPr>
        <b/>
        <sz val="14"/>
        <rFont val="方正仿宋_GB2312"/>
        <charset val="134"/>
      </rPr>
      <t>年全域计划项目红线</t>
    </r>
  </si>
  <si>
    <t>2025年度石正镇补充耕地项目</t>
  </si>
  <si>
    <t>周正村、周畲村、正和村、安南村、先锋村、中东村、西湖村、坪湖村、石正村、安南村</t>
  </si>
  <si>
    <r>
      <rPr>
        <b/>
        <sz val="14"/>
        <rFont val="Times New Roman"/>
        <charset val="134"/>
      </rPr>
      <t>02</t>
    </r>
    <r>
      <rPr>
        <b/>
        <sz val="14"/>
        <rFont val="方正仿宋_GB2312"/>
        <charset val="134"/>
      </rPr>
      <t>农业农村局</t>
    </r>
  </si>
  <si>
    <r>
      <rPr>
        <b/>
        <sz val="14"/>
        <rFont val="宋体"/>
        <charset val="134"/>
      </rPr>
      <t>按</t>
    </r>
    <r>
      <rPr>
        <b/>
        <sz val="14"/>
        <rFont val="Times New Roman"/>
        <charset val="134"/>
      </rPr>
      <t>3.15</t>
    </r>
    <r>
      <rPr>
        <b/>
        <sz val="14"/>
        <rFont val="宋体"/>
        <charset val="134"/>
      </rPr>
      <t>的</t>
    </r>
  </si>
  <si>
    <t>高标准基本农田建设项目</t>
  </si>
  <si>
    <t>坪湖村、西湖村</t>
  </si>
  <si>
    <t>高标准农田改造提质工程</t>
  </si>
  <si>
    <r>
      <rPr>
        <b/>
        <sz val="14"/>
        <rFont val="方正仿宋_GB2312"/>
        <charset val="134"/>
      </rPr>
      <t>农用地整理项目</t>
    </r>
    <r>
      <rPr>
        <b/>
        <sz val="14"/>
        <rFont val="Times New Roman"/>
        <charset val="134"/>
      </rPr>
      <t xml:space="preserve">      </t>
    </r>
    <r>
      <rPr>
        <b/>
        <sz val="14"/>
        <rFont val="方正仿宋_GB2312"/>
        <charset val="134"/>
      </rPr>
      <t>小</t>
    </r>
    <r>
      <rPr>
        <b/>
        <sz val="14"/>
        <rFont val="Times New Roman"/>
        <charset val="134"/>
      </rPr>
      <t xml:space="preserve"> </t>
    </r>
    <r>
      <rPr>
        <b/>
        <sz val="14"/>
        <rFont val="方正仿宋_GB2312"/>
        <charset val="134"/>
      </rPr>
      <t>计</t>
    </r>
  </si>
  <si>
    <t>-</t>
  </si>
  <si>
    <t>石正镇增减挂钩项目</t>
  </si>
  <si>
    <t>县自然资源主管部门</t>
  </si>
  <si>
    <t>平远县自然资源局</t>
  </si>
  <si>
    <t>上丰村</t>
  </si>
  <si>
    <t>建设用地整理</t>
  </si>
  <si>
    <t>建筑物拆除、土地平整、耕作层恢复、灌排设施等；实施过程应采用生态型土地整治技术，结合产业开发与村民生活需求，适当营造景观，以作为村民休憩空间或旅游服务配套设施</t>
  </si>
  <si>
    <r>
      <rPr>
        <b/>
        <sz val="14"/>
        <rFont val="方正仿宋_GB2312"/>
        <charset val="134"/>
      </rPr>
      <t>国地分析</t>
    </r>
    <r>
      <rPr>
        <b/>
        <sz val="14"/>
        <rFont val="Times New Roman"/>
        <charset val="134"/>
      </rPr>
      <t>+</t>
    </r>
    <r>
      <rPr>
        <b/>
        <sz val="14"/>
        <rFont val="方正仿宋_GB2312"/>
        <charset val="134"/>
      </rPr>
      <t>自然资源局</t>
    </r>
    <r>
      <rPr>
        <b/>
        <sz val="14"/>
        <rFont val="Times New Roman"/>
        <charset val="134"/>
      </rPr>
      <t>-</t>
    </r>
    <r>
      <rPr>
        <b/>
        <sz val="14"/>
        <rFont val="方正仿宋_GB2312"/>
        <charset val="134"/>
      </rPr>
      <t>富祥</t>
    </r>
    <r>
      <rPr>
        <b/>
        <sz val="14"/>
        <rFont val="Times New Roman"/>
        <charset val="134"/>
      </rPr>
      <t>-2024</t>
    </r>
    <r>
      <rPr>
        <b/>
        <sz val="14"/>
        <rFont val="方正仿宋_GB2312"/>
        <charset val="134"/>
      </rPr>
      <t>年全域计划项目</t>
    </r>
    <r>
      <rPr>
        <b/>
        <sz val="14"/>
        <rFont val="Times New Roman"/>
        <charset val="134"/>
      </rPr>
      <t>-</t>
    </r>
    <r>
      <rPr>
        <b/>
        <sz val="14"/>
        <rFont val="方正仿宋_GB2312"/>
        <charset val="134"/>
      </rPr>
      <t>可研</t>
    </r>
    <r>
      <rPr>
        <b/>
        <sz val="14"/>
        <rFont val="Times New Roman"/>
        <charset val="134"/>
      </rPr>
      <t>-</t>
    </r>
    <r>
      <rPr>
        <b/>
        <sz val="14"/>
        <rFont val="方正仿宋_GB2312"/>
        <charset val="134"/>
      </rPr>
      <t>全域土地综合整治工程一期</t>
    </r>
  </si>
  <si>
    <r>
      <rPr>
        <b/>
        <sz val="14"/>
        <rFont val="方正仿宋_GB2312"/>
        <charset val="134"/>
      </rPr>
      <t>①新铺镇、三圳镇、蓝坊镇的耕地保护聚集区建设项目图斑全部纳入</t>
    </r>
    <r>
      <rPr>
        <b/>
        <sz val="14"/>
        <rFont val="Times New Roman"/>
        <charset val="134"/>
      </rPr>
      <t xml:space="preserve">
</t>
    </r>
  </si>
  <si>
    <t>石正镇铁厂用地盘活项目</t>
  </si>
  <si>
    <t>石正村</t>
  </si>
  <si>
    <t>低效存量建设用地进行盘活利用，计划引进企业盘活用地</t>
  </si>
  <si>
    <r>
      <rPr>
        <b/>
        <sz val="14"/>
        <rFont val="Times New Roman"/>
        <charset val="134"/>
      </rPr>
      <t>06</t>
    </r>
    <r>
      <rPr>
        <b/>
        <sz val="14"/>
        <rFont val="方正仿宋_GB2312"/>
        <charset val="134"/>
      </rPr>
      <t>水务局相关资料</t>
    </r>
    <r>
      <rPr>
        <b/>
        <sz val="14"/>
        <rFont val="Times New Roman"/>
        <charset val="134"/>
      </rPr>
      <t>-</t>
    </r>
    <r>
      <rPr>
        <b/>
        <sz val="14"/>
        <rFont val="方正仿宋_GB2312"/>
        <charset val="134"/>
      </rPr>
      <t>补充资料</t>
    </r>
    <r>
      <rPr>
        <b/>
        <sz val="14"/>
        <rFont val="Times New Roman"/>
        <charset val="134"/>
      </rPr>
      <t>3.11</t>
    </r>
  </si>
  <si>
    <t>先纳入，注意永农或耕地占补</t>
  </si>
  <si>
    <t>石正镇水泥一厂用地盘活项目</t>
  </si>
  <si>
    <t>周正村</t>
  </si>
  <si>
    <r>
      <rPr>
        <b/>
        <sz val="14"/>
        <rFont val="方正仿宋_GB2312"/>
        <charset val="134"/>
      </rPr>
      <t>建设用地整理项目</t>
    </r>
    <r>
      <rPr>
        <b/>
        <sz val="14"/>
        <rFont val="Times New Roman"/>
        <charset val="134"/>
      </rPr>
      <t xml:space="preserve">   </t>
    </r>
    <r>
      <rPr>
        <b/>
        <sz val="14"/>
        <rFont val="方正仿宋_GB2312"/>
        <charset val="134"/>
      </rPr>
      <t>小计</t>
    </r>
  </si>
  <si>
    <t>镇级污水处理设施建设</t>
  </si>
  <si>
    <t>县自然资源局、石正镇人民政府</t>
  </si>
  <si>
    <t>坪湖村</t>
  </si>
  <si>
    <t>乡村生态保护修复</t>
  </si>
  <si>
    <t>新建占地约3000平方米的镇级污水厂，设计日处理能力2000d/t</t>
  </si>
  <si>
    <r>
      <rPr>
        <b/>
        <sz val="14"/>
        <rFont val="方正仿宋_GB2312"/>
        <charset val="134"/>
      </rPr>
      <t>自然资源局</t>
    </r>
    <r>
      <rPr>
        <b/>
        <sz val="14"/>
        <rFont val="Times New Roman"/>
        <charset val="134"/>
      </rPr>
      <t>-</t>
    </r>
    <r>
      <rPr>
        <b/>
        <sz val="14"/>
        <rFont val="方正仿宋_GB2312"/>
        <charset val="134"/>
      </rPr>
      <t>富祥</t>
    </r>
    <r>
      <rPr>
        <b/>
        <sz val="14"/>
        <rFont val="Times New Roman"/>
        <charset val="134"/>
      </rPr>
      <t>-</t>
    </r>
    <r>
      <rPr>
        <b/>
        <sz val="14"/>
        <rFont val="方正仿宋_GB2312"/>
        <charset val="134"/>
      </rPr>
      <t>地质灾害治理</t>
    </r>
  </si>
  <si>
    <r>
      <rPr>
        <b/>
        <sz val="14"/>
        <rFont val="宋体"/>
        <charset val="134"/>
      </rPr>
      <t>①按自然资源局</t>
    </r>
    <r>
      <rPr>
        <b/>
        <sz val="14"/>
        <rFont val="Times New Roman"/>
        <charset val="134"/>
      </rPr>
      <t>-</t>
    </r>
    <r>
      <rPr>
        <b/>
        <sz val="14"/>
        <rFont val="宋体"/>
        <charset val="134"/>
      </rPr>
      <t>富祥</t>
    </r>
    <r>
      <rPr>
        <b/>
        <sz val="14"/>
        <rFont val="Times New Roman"/>
        <charset val="134"/>
      </rPr>
      <t>3.21</t>
    </r>
    <r>
      <rPr>
        <b/>
        <sz val="14"/>
        <rFont val="宋体"/>
        <charset val="134"/>
      </rPr>
      <t>补充</t>
    </r>
    <r>
      <rPr>
        <b/>
        <sz val="14"/>
        <rFont val="Times New Roman"/>
        <charset val="134"/>
      </rPr>
      <t>-</t>
    </r>
    <r>
      <rPr>
        <b/>
        <sz val="14"/>
        <rFont val="宋体"/>
        <charset val="134"/>
      </rPr>
      <t>地质灾害治理图斑</t>
    </r>
    <r>
      <rPr>
        <b/>
        <sz val="14"/>
        <rFont val="Times New Roman"/>
        <charset val="134"/>
      </rPr>
      <t>.kml</t>
    </r>
  </si>
  <si>
    <t>石正镇污水管网提质提升工程</t>
  </si>
  <si>
    <t>先锋河河堤</t>
  </si>
  <si>
    <t>在先锋河砌结单向河堤2公里，沿河堤靠边敷设污水主管网2公里，纳污范围涵盖西湖、先锋等村，服务面积约1.2平方公里，服务人口约8000人。</t>
  </si>
  <si>
    <r>
      <rPr>
        <b/>
        <sz val="14"/>
        <rFont val="方正仿宋_GB2312"/>
        <charset val="134"/>
      </rPr>
      <t>国地分析</t>
    </r>
    <r>
      <rPr>
        <b/>
        <sz val="14"/>
        <rFont val="Times New Roman"/>
        <charset val="134"/>
      </rPr>
      <t>+</t>
    </r>
    <r>
      <rPr>
        <b/>
        <sz val="14"/>
        <rFont val="方正仿宋_GB2312"/>
        <charset val="134"/>
      </rPr>
      <t>自然资源局</t>
    </r>
    <r>
      <rPr>
        <b/>
        <sz val="14"/>
        <rFont val="Times New Roman"/>
        <charset val="134"/>
      </rPr>
      <t>-</t>
    </r>
    <r>
      <rPr>
        <b/>
        <sz val="14"/>
        <rFont val="方正仿宋_GB2312"/>
        <charset val="134"/>
      </rPr>
      <t>富祥</t>
    </r>
    <r>
      <rPr>
        <b/>
        <sz val="14"/>
        <rFont val="Times New Roman"/>
        <charset val="134"/>
      </rPr>
      <t>-2024</t>
    </r>
    <r>
      <rPr>
        <b/>
        <sz val="14"/>
        <rFont val="方正仿宋_GB2312"/>
        <charset val="134"/>
      </rPr>
      <t>年全域计划项目红线</t>
    </r>
  </si>
  <si>
    <r>
      <rPr>
        <b/>
        <sz val="14"/>
        <rFont val="宋体"/>
        <charset val="134"/>
      </rPr>
      <t>按</t>
    </r>
    <r>
      <rPr>
        <b/>
        <sz val="14"/>
        <rFont val="Times New Roman"/>
        <charset val="134"/>
      </rPr>
      <t>3.15</t>
    </r>
  </si>
  <si>
    <t>石正镇神子下石场生态修复项目</t>
  </si>
  <si>
    <t>棉羊村</t>
  </si>
  <si>
    <t>包括地形重塑、土壤重构、植被恢复与管护、地质安全隐患消除</t>
  </si>
  <si>
    <r>
      <rPr>
        <b/>
        <sz val="14"/>
        <rFont val="Times New Roman"/>
        <charset val="134"/>
      </rPr>
      <t>03</t>
    </r>
    <r>
      <rPr>
        <b/>
        <sz val="14"/>
        <rFont val="方正仿宋_GB2312"/>
        <charset val="134"/>
      </rPr>
      <t>林业局</t>
    </r>
    <r>
      <rPr>
        <b/>
        <sz val="14"/>
        <rFont val="Times New Roman"/>
        <charset val="134"/>
      </rPr>
      <t xml:space="preserve">-20240308 </t>
    </r>
    <r>
      <rPr>
        <b/>
        <sz val="14"/>
        <rFont val="方正仿宋_GB2312"/>
        <charset val="134"/>
      </rPr>
      <t>蕉岭县林业局全域土地调研</t>
    </r>
  </si>
  <si>
    <t>①改为抚育工程，选出抚育工程部分的图斑；项目已做完种树，只剩下抚育阶段</t>
  </si>
  <si>
    <t>一河两岸升级打造</t>
  </si>
  <si>
    <t>西湖村、坪湖村、安仁村、安南村</t>
  </si>
  <si>
    <t>盘活水打坝地块。实施安南、安仁河堤及道路建设</t>
  </si>
  <si>
    <r>
      <rPr>
        <b/>
        <sz val="14"/>
        <rFont val="方正仿宋_GB2312"/>
        <charset val="134"/>
      </rPr>
      <t>乡村生态保护修复项目</t>
    </r>
    <r>
      <rPr>
        <b/>
        <sz val="14"/>
        <rFont val="Times New Roman"/>
        <charset val="134"/>
      </rPr>
      <t xml:space="preserve">  </t>
    </r>
    <r>
      <rPr>
        <b/>
        <sz val="14"/>
        <rFont val="方正仿宋_GB2312"/>
        <charset val="134"/>
      </rPr>
      <t>小计</t>
    </r>
  </si>
  <si>
    <t>——</t>
  </si>
  <si>
    <t>石正镇美丽圩镇建设项目</t>
  </si>
  <si>
    <t>圩镇范围</t>
  </si>
  <si>
    <t>风貌提升及历史文化保护</t>
  </si>
  <si>
    <t>1.石正镇生活垃圾分类及收运提质提升工程;2.六乱整治项目;3.石正镇“三线”治理提质提升工程;4.石正镇美丽示范主街建设;4.物业巿场升级改造工程;5.绿美生态小公园和绿化美化工程;6.长者食堂建设;7.农贸市场及圩镇道路提质提升工程;8.石正镇圩镇停车场建设工程;9.道路交通照明设施安全和服务设施提质提升工程;10.石正镇圩镇消防栓建设工程；11.美丽乡镇入口标志建设工程；12.石正镇美丽圩镇客厅建设工程</t>
  </si>
  <si>
    <t>精品工程</t>
  </si>
  <si>
    <t>家婷</t>
  </si>
  <si>
    <r>
      <rPr>
        <b/>
        <sz val="14"/>
        <rFont val="Times New Roman"/>
        <charset val="134"/>
      </rPr>
      <t>02</t>
    </r>
    <r>
      <rPr>
        <b/>
        <sz val="14"/>
        <rFont val="方正仿宋_GB2312"/>
        <charset val="134"/>
      </rPr>
      <t>农业农村局</t>
    </r>
    <r>
      <rPr>
        <b/>
        <sz val="14"/>
        <rFont val="Times New Roman"/>
        <charset val="134"/>
      </rPr>
      <t>-</t>
    </r>
    <r>
      <rPr>
        <b/>
        <sz val="14"/>
        <rFont val="方正仿宋_GB2312"/>
        <charset val="134"/>
      </rPr>
      <t>无矢量范围就参考规划</t>
    </r>
    <r>
      <rPr>
        <b/>
        <sz val="14"/>
        <rFont val="Times New Roman"/>
        <charset val="134"/>
      </rPr>
      <t>/</t>
    </r>
    <r>
      <rPr>
        <b/>
        <sz val="14"/>
        <rFont val="方正仿宋_GB2312"/>
        <charset val="134"/>
      </rPr>
      <t>可研文件大致框出来</t>
    </r>
  </si>
  <si>
    <t>提取部分项目，不与其他项目重叠</t>
  </si>
  <si>
    <r>
      <rPr>
        <b/>
        <sz val="14"/>
        <rFont val="方正仿宋_GB2312"/>
        <charset val="134"/>
      </rPr>
      <t>风貌提升及历史文化保护项目</t>
    </r>
    <r>
      <rPr>
        <b/>
        <sz val="14"/>
        <rFont val="Times New Roman"/>
        <charset val="134"/>
      </rPr>
      <t xml:space="preserve">  </t>
    </r>
    <r>
      <rPr>
        <b/>
        <sz val="14"/>
        <rFont val="方正仿宋_GB2312"/>
        <charset val="134"/>
      </rPr>
      <t>小计</t>
    </r>
  </si>
  <si>
    <t>千亩方全域整治项目</t>
  </si>
  <si>
    <t>坪湖村、西湖村、东台村、南台村、石正村</t>
  </si>
  <si>
    <t>产业导入</t>
  </si>
  <si>
    <t>1.高标准农田建设工程；2.一河两岸生态修复工程；3.拆旧复垦项目；4.农业综合体建设工程；5.农产品加工基地</t>
  </si>
  <si>
    <r>
      <rPr>
        <b/>
        <sz val="14"/>
        <rFont val="方正仿宋_GB2312"/>
        <charset val="134"/>
      </rPr>
      <t>自然资源局</t>
    </r>
    <r>
      <rPr>
        <b/>
        <sz val="14"/>
        <rFont val="Times New Roman"/>
        <charset val="134"/>
      </rPr>
      <t>-</t>
    </r>
    <r>
      <rPr>
        <b/>
        <sz val="14"/>
        <rFont val="方正仿宋_GB2312"/>
        <charset val="134"/>
      </rPr>
      <t>富祥</t>
    </r>
    <r>
      <rPr>
        <b/>
        <sz val="14"/>
        <rFont val="Times New Roman"/>
        <charset val="134"/>
      </rPr>
      <t>-2024</t>
    </r>
    <r>
      <rPr>
        <b/>
        <sz val="14"/>
        <rFont val="方正仿宋_GB2312"/>
        <charset val="134"/>
      </rPr>
      <t>年全域计划项目</t>
    </r>
    <r>
      <rPr>
        <b/>
        <sz val="14"/>
        <rFont val="Times New Roman"/>
        <charset val="134"/>
      </rPr>
      <t>-</t>
    </r>
    <r>
      <rPr>
        <b/>
        <sz val="14"/>
        <rFont val="方正仿宋_GB2312"/>
        <charset val="134"/>
      </rPr>
      <t>可研</t>
    </r>
    <r>
      <rPr>
        <b/>
        <sz val="14"/>
        <rFont val="Times New Roman"/>
        <charset val="134"/>
      </rPr>
      <t>-</t>
    </r>
    <r>
      <rPr>
        <b/>
        <sz val="14"/>
        <rFont val="方正仿宋_GB2312"/>
        <charset val="134"/>
      </rPr>
      <t>全域土地综合整治工程一期</t>
    </r>
  </si>
  <si>
    <r>
      <rPr>
        <b/>
        <sz val="14"/>
        <color rgb="FFFF0000"/>
        <rFont val="宋体"/>
        <charset val="134"/>
      </rPr>
      <t>镇里</t>
    </r>
    <r>
      <rPr>
        <b/>
        <sz val="14"/>
        <color rgb="FFFF0000"/>
        <rFont val="Times New Roman"/>
        <charset val="134"/>
      </rPr>
      <t>/</t>
    </r>
    <r>
      <rPr>
        <b/>
        <sz val="14"/>
        <color rgb="FFFF0000"/>
        <rFont val="宋体"/>
        <charset val="134"/>
      </rPr>
      <t>农业农村部门补充项目选址与范围线</t>
    </r>
  </si>
  <si>
    <r>
      <rPr>
        <b/>
        <sz val="14"/>
        <rFont val="方正仿宋_GB2312"/>
        <charset val="134"/>
      </rPr>
      <t>产业导入项目</t>
    </r>
    <r>
      <rPr>
        <b/>
        <sz val="14"/>
        <rFont val="Times New Roman"/>
        <charset val="134"/>
      </rPr>
      <t xml:space="preserve"> </t>
    </r>
    <r>
      <rPr>
        <b/>
        <sz val="14"/>
        <rFont val="方正仿宋_GB2312"/>
        <charset val="134"/>
      </rPr>
      <t>小计</t>
    </r>
  </si>
  <si>
    <t>工业园至上丰道路建设工程</t>
  </si>
  <si>
    <t>中东村、马山村、下丰村</t>
  </si>
  <si>
    <t>公共服务与基础设施建设</t>
  </si>
  <si>
    <t>新建工业园至上丰产业道路</t>
  </si>
  <si>
    <t>逸飞</t>
  </si>
  <si>
    <r>
      <rPr>
        <b/>
        <sz val="14"/>
        <rFont val="方正仿宋_GB2312"/>
        <charset val="134"/>
      </rPr>
      <t>先百度</t>
    </r>
    <r>
      <rPr>
        <b/>
        <sz val="14"/>
        <rFont val="Times New Roman"/>
        <charset val="134"/>
      </rPr>
      <t>-</t>
    </r>
    <r>
      <rPr>
        <b/>
        <sz val="14"/>
        <rFont val="方正仿宋_GB2312"/>
        <charset val="134"/>
      </rPr>
      <t>找出地块</t>
    </r>
  </si>
  <si>
    <t>缺项目红线；补充红线或直接影像图框出</t>
  </si>
  <si>
    <t>省道S255线到南台酒厂道路建设工程</t>
  </si>
  <si>
    <t>东台村、南台村</t>
  </si>
  <si>
    <t>新建省道S255线到南台酒厂道路</t>
  </si>
  <si>
    <t>石正镇一河两岸道路提质提升工程</t>
  </si>
  <si>
    <t>平远县文化广电旅游体育局</t>
  </si>
  <si>
    <t>石正河</t>
  </si>
  <si>
    <t>对S225至征东桥双向河堤路长约4公里进行黑底化升级，完善道路标识及路灯照明，减少路面扬尘，提高安全系数，建成1条辐射范围广、受益群众多的美丽农村路。</t>
  </si>
  <si>
    <r>
      <rPr>
        <b/>
        <sz val="14"/>
        <rFont val="方正仿宋_GB2312"/>
        <charset val="134"/>
      </rPr>
      <t>公共服务与基础设施建设项目</t>
    </r>
    <r>
      <rPr>
        <b/>
        <sz val="14"/>
        <rFont val="Times New Roman"/>
        <charset val="134"/>
      </rPr>
      <t xml:space="preserve">    </t>
    </r>
    <r>
      <rPr>
        <b/>
        <sz val="14"/>
        <rFont val="方正仿宋_GB2312"/>
        <charset val="134"/>
      </rPr>
      <t>小计</t>
    </r>
  </si>
  <si>
    <t>石正镇村民集中建房示范项目</t>
  </si>
  <si>
    <t>其他（乡村振兴）</t>
  </si>
  <si>
    <t>石正镇村民集中建房示范点</t>
  </si>
  <si>
    <t>镇补充资料</t>
  </si>
  <si>
    <r>
      <rPr>
        <b/>
        <sz val="14"/>
        <rFont val="方正仿宋_GB2312"/>
        <charset val="134"/>
      </rPr>
      <t>其他项目</t>
    </r>
    <r>
      <rPr>
        <b/>
        <sz val="14"/>
        <rFont val="Times New Roman"/>
        <charset val="134"/>
      </rPr>
      <t xml:space="preserve">    </t>
    </r>
    <r>
      <rPr>
        <b/>
        <sz val="14"/>
        <rFont val="方正仿宋_GB2312"/>
        <charset val="134"/>
      </rPr>
      <t>小计</t>
    </r>
  </si>
  <si>
    <t>合计</t>
  </si>
  <si>
    <r>
      <rPr>
        <sz val="14"/>
        <rFont val="宋体"/>
        <charset val="134"/>
      </rPr>
      <t>注：</t>
    </r>
    <r>
      <rPr>
        <sz val="14"/>
        <rFont val="Times New Roman"/>
        <charset val="134"/>
      </rPr>
      <t>1.</t>
    </r>
    <r>
      <rPr>
        <sz val="14"/>
        <rFont val="宋体"/>
        <charset val="134"/>
      </rPr>
      <t>项目位置具体到村名；</t>
    </r>
    <r>
      <rPr>
        <sz val="14"/>
        <rFont val="Times New Roman"/>
        <charset val="134"/>
      </rPr>
      <t xml:space="preserve">
2.</t>
    </r>
    <r>
      <rPr>
        <sz val="14"/>
        <rFont val="宋体"/>
        <charset val="134"/>
      </rPr>
      <t>本表不涉及军事国防、交通、能源等重大项目。</t>
    </r>
    <r>
      <rPr>
        <sz val="14"/>
        <rFont val="Times New Roman"/>
        <charset val="134"/>
      </rPr>
      <t xml:space="preserve">
3.</t>
    </r>
    <r>
      <rPr>
        <sz val="14"/>
        <rFont val="宋体"/>
        <charset val="134"/>
      </rPr>
      <t>子项目类型：分为农用地整理、建设用地整理、乡村生态保护修复、风貌提升和历史文化保护、产业导入、公共服务与基础设施建设、其他七个类型。</t>
    </r>
  </si>
  <si>
    <t>补充典型镇、典型村建设内容与项目范围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</si>
</sst>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41">
    <font>
      <sz val="11"/>
      <color theme="1"/>
      <name val="宋体"/>
      <charset val="134"/>
      <scheme val="minor"/>
    </font>
    <font>
      <sz val="10.5"/>
      <color theme="1"/>
      <name val="宋体"/>
      <charset val="134"/>
      <scheme val="minor"/>
    </font>
    <font>
      <b/>
      <sz val="10.5"/>
      <color theme="1"/>
      <name val="宋体"/>
      <charset val="134"/>
      <scheme val="minor"/>
    </font>
    <font>
      <sz val="10.5"/>
      <color rgb="FFFF0000"/>
      <name val="宋体"/>
      <charset val="134"/>
      <scheme val="minor"/>
    </font>
    <font>
      <b/>
      <sz val="12"/>
      <color theme="1"/>
      <name val="宋体"/>
      <charset val="134"/>
      <scheme val="minor"/>
    </font>
    <font>
      <b/>
      <sz val="12"/>
      <name val="宋体"/>
      <charset val="134"/>
      <scheme val="minor"/>
    </font>
    <font>
      <b/>
      <sz val="10.5"/>
      <color rgb="FFFF0000"/>
      <name val="宋体"/>
      <charset val="134"/>
      <scheme val="minor"/>
    </font>
    <font>
      <b/>
      <sz val="20"/>
      <name val="Times New Roman"/>
      <charset val="134"/>
    </font>
    <font>
      <b/>
      <sz val="14"/>
      <name val="Times New Roman"/>
      <charset val="134"/>
    </font>
    <font>
      <b/>
      <sz val="14"/>
      <name val="方正仿宋_GB2312"/>
      <charset val="134"/>
    </font>
    <font>
      <sz val="14"/>
      <name val="Times New Roman"/>
      <charset val="134"/>
    </font>
    <font>
      <sz val="14"/>
      <color rgb="FF000000"/>
      <name val="仿宋"/>
      <charset val="134"/>
    </font>
    <font>
      <sz val="14"/>
      <color rgb="FF000000"/>
      <name val="仿宋_GB2312"/>
      <charset val="134"/>
    </font>
    <font>
      <sz val="14"/>
      <name val="宋体"/>
      <charset val="134"/>
    </font>
    <font>
      <b/>
      <sz val="14"/>
      <color rgb="FF000000"/>
      <name val="宋体"/>
      <charset val="134"/>
    </font>
    <font>
      <sz val="14"/>
      <name val="方正仿宋_GB2312"/>
      <charset val="134"/>
    </font>
    <font>
      <b/>
      <sz val="14"/>
      <color rgb="FFFF0000"/>
      <name val="Times New Roman"/>
      <charset val="134"/>
    </font>
    <font>
      <b/>
      <sz val="14"/>
      <color rgb="FFFF0000"/>
      <name val="方正仿宋_GB2312"/>
      <charset val="134"/>
    </font>
    <font>
      <b/>
      <sz val="14"/>
      <name val="宋体"/>
      <charset val="134"/>
    </font>
    <font>
      <b/>
      <sz val="14"/>
      <color rgb="FFFF000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20"/>
      <name val="仿宋"/>
      <charset val="134"/>
    </font>
    <font>
      <b/>
      <sz val="14"/>
      <name val="仿宋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0" fillId="3" borderId="4" applyNumberFormat="0" applyFont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5" applyNumberFormat="0" applyFill="0" applyAlignment="0" applyProtection="0">
      <alignment vertical="center"/>
    </xf>
    <xf numFmtId="0" fontId="26" fillId="0" borderId="5" applyNumberFormat="0" applyFill="0" applyAlignment="0" applyProtection="0">
      <alignment vertical="center"/>
    </xf>
    <xf numFmtId="0" fontId="27" fillId="0" borderId="6" applyNumberFormat="0" applyFill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4" borderId="7" applyNumberFormat="0" applyAlignment="0" applyProtection="0">
      <alignment vertical="center"/>
    </xf>
    <xf numFmtId="0" fontId="29" fillId="5" borderId="8" applyNumberFormat="0" applyAlignment="0" applyProtection="0">
      <alignment vertical="center"/>
    </xf>
    <xf numFmtId="0" fontId="30" fillId="5" borderId="7" applyNumberFormat="0" applyAlignment="0" applyProtection="0">
      <alignment vertical="center"/>
    </xf>
    <xf numFmtId="0" fontId="31" fillId="6" borderId="9" applyNumberFormat="0" applyAlignment="0" applyProtection="0">
      <alignment vertical="center"/>
    </xf>
    <xf numFmtId="0" fontId="32" fillId="0" borderId="10" applyNumberFormat="0" applyFill="0" applyAlignment="0" applyProtection="0">
      <alignment vertical="center"/>
    </xf>
    <xf numFmtId="0" fontId="33" fillId="0" borderId="11" applyNumberFormat="0" applyFill="0" applyAlignment="0" applyProtection="0">
      <alignment vertical="center"/>
    </xf>
    <xf numFmtId="0" fontId="34" fillId="7" borderId="0" applyNumberFormat="0" applyBorder="0" applyAlignment="0" applyProtection="0">
      <alignment vertical="center"/>
    </xf>
    <xf numFmtId="0" fontId="35" fillId="8" borderId="0" applyNumberFormat="0" applyBorder="0" applyAlignment="0" applyProtection="0">
      <alignment vertical="center"/>
    </xf>
    <xf numFmtId="0" fontId="36" fillId="9" borderId="0" applyNumberFormat="0" applyBorder="0" applyAlignment="0" applyProtection="0">
      <alignment vertical="center"/>
    </xf>
    <xf numFmtId="0" fontId="37" fillId="10" borderId="0" applyNumberFormat="0" applyBorder="0" applyAlignment="0" applyProtection="0">
      <alignment vertical="center"/>
    </xf>
    <xf numFmtId="0" fontId="38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7" fillId="13" borderId="0" applyNumberFormat="0" applyBorder="0" applyAlignment="0" applyProtection="0">
      <alignment vertical="center"/>
    </xf>
    <xf numFmtId="0" fontId="37" fillId="14" borderId="0" applyNumberFormat="0" applyBorder="0" applyAlignment="0" applyProtection="0">
      <alignment vertical="center"/>
    </xf>
    <xf numFmtId="0" fontId="38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7" fillId="18" borderId="0" applyNumberFormat="0" applyBorder="0" applyAlignment="0" applyProtection="0">
      <alignment vertical="center"/>
    </xf>
    <xf numFmtId="0" fontId="38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7" fillId="21" borderId="0" applyNumberFormat="0" applyBorder="0" applyAlignment="0" applyProtection="0">
      <alignment vertical="center"/>
    </xf>
    <xf numFmtId="0" fontId="37" fillId="22" borderId="0" applyNumberFormat="0" applyBorder="0" applyAlignment="0" applyProtection="0">
      <alignment vertical="center"/>
    </xf>
    <xf numFmtId="0" fontId="38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7" fillId="25" borderId="0" applyNumberFormat="0" applyBorder="0" applyAlignment="0" applyProtection="0">
      <alignment vertical="center"/>
    </xf>
    <xf numFmtId="0" fontId="37" fillId="26" borderId="0" applyNumberFormat="0" applyBorder="0" applyAlignment="0" applyProtection="0">
      <alignment vertical="center"/>
    </xf>
    <xf numFmtId="0" fontId="38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7" fillId="29" borderId="0" applyNumberFormat="0" applyBorder="0" applyAlignment="0" applyProtection="0">
      <alignment vertical="center"/>
    </xf>
    <xf numFmtId="0" fontId="37" fillId="30" borderId="0" applyNumberFormat="0" applyBorder="0" applyAlignment="0" applyProtection="0">
      <alignment vertical="center"/>
    </xf>
    <xf numFmtId="0" fontId="38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  <xf numFmtId="0" fontId="37" fillId="33" borderId="0" applyNumberFormat="0" applyBorder="0" applyAlignment="0" applyProtection="0">
      <alignment vertical="center"/>
    </xf>
  </cellStyleXfs>
  <cellXfs count="36">
    <xf numFmtId="0" fontId="0" fillId="0" borderId="0" xfId="0">
      <alignment vertical="center"/>
    </xf>
    <xf numFmtId="0" fontId="1" fillId="2" borderId="0" xfId="0" applyFont="1" applyFill="1" applyAlignment="1">
      <alignment vertical="center"/>
    </xf>
    <xf numFmtId="0" fontId="2" fillId="2" borderId="0" xfId="0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1" fillId="2" borderId="0" xfId="0" applyNumberFormat="1" applyFont="1" applyFill="1" applyAlignment="1">
      <alignment vertical="center"/>
    </xf>
    <xf numFmtId="0" fontId="1" fillId="2" borderId="0" xfId="0" applyFont="1" applyFill="1" applyAlignment="1">
      <alignment horizontal="left" vertical="center"/>
    </xf>
    <xf numFmtId="176" fontId="1" fillId="2" borderId="0" xfId="0" applyNumberFormat="1" applyFont="1" applyFill="1" applyAlignment="1">
      <alignment horizontal="center" vertical="center"/>
    </xf>
    <xf numFmtId="0" fontId="4" fillId="2" borderId="0" xfId="0" applyFont="1" applyFill="1" applyAlignment="1">
      <alignment vertical="center"/>
    </xf>
    <xf numFmtId="0" fontId="5" fillId="2" borderId="0" xfId="0" applyFont="1" applyFill="1" applyAlignment="1">
      <alignment horizontal="left" vertical="center"/>
    </xf>
    <xf numFmtId="0" fontId="6" fillId="2" borderId="0" xfId="0" applyFont="1" applyFill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 wrapText="1"/>
    </xf>
    <xf numFmtId="0" fontId="8" fillId="2" borderId="1" xfId="0" applyNumberFormat="1" applyFont="1" applyFill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176" fontId="9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76" fontId="8" fillId="2" borderId="1" xfId="0" applyNumberFormat="1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3" fillId="2" borderId="1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 wrapText="1"/>
    </xf>
    <xf numFmtId="0" fontId="10" fillId="2" borderId="1" xfId="0" applyNumberFormat="1" applyFont="1" applyFill="1" applyBorder="1" applyAlignment="1">
      <alignment horizontal="center" vertical="center" wrapText="1"/>
    </xf>
    <xf numFmtId="0" fontId="13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/>
    </xf>
    <xf numFmtId="0" fontId="16" fillId="2" borderId="1" xfId="0" applyFont="1" applyFill="1" applyBorder="1" applyAlignment="1">
      <alignment horizontal="center" vertical="center"/>
    </xf>
    <xf numFmtId="0" fontId="17" fillId="2" borderId="1" xfId="0" applyFont="1" applyFill="1" applyBorder="1" applyAlignment="1">
      <alignment horizontal="center" vertical="center" wrapText="1"/>
    </xf>
    <xf numFmtId="0" fontId="16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18" fillId="2" borderId="1" xfId="0" applyFont="1" applyFill="1" applyBorder="1" applyAlignment="1">
      <alignment horizontal="center"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I32"/>
  <sheetViews>
    <sheetView tabSelected="1" zoomScale="25" zoomScaleNormal="25" workbookViewId="0">
      <selection activeCell="AU16" sqref="AU16"/>
    </sheetView>
  </sheetViews>
  <sheetFormatPr defaultColWidth="8.725" defaultRowHeight="14.25"/>
  <cols>
    <col min="1" max="1" width="8.725" style="4"/>
    <col min="2" max="2" width="19" style="5" customWidth="1"/>
    <col min="3" max="3" width="12.8166666666667" style="1" customWidth="1"/>
    <col min="4" max="4" width="15.5416666666667" style="1" customWidth="1"/>
    <col min="5" max="5" width="10.7" style="1" customWidth="1"/>
    <col min="6" max="6" width="12.4583333333333" style="1" customWidth="1"/>
    <col min="7" max="7" width="13.1833333333333" style="1" customWidth="1"/>
    <col min="8" max="8" width="15.3666666666667" style="6" customWidth="1"/>
    <col min="9" max="9" width="6.63333333333333" style="1" customWidth="1"/>
    <col min="10" max="10" width="43.8166666666667" style="5" customWidth="1"/>
    <col min="11" max="12" width="14.5" style="1"/>
    <col min="13" max="13" width="14" style="1" customWidth="1"/>
    <col min="14" max="14" width="14" style="1"/>
    <col min="15" max="15" width="14" style="1" customWidth="1"/>
    <col min="16" max="16" width="14.725" style="1" customWidth="1"/>
    <col min="17" max="18" width="10.5416666666667" style="1" customWidth="1"/>
    <col min="19" max="19" width="10.9083333333333" style="1" customWidth="1"/>
    <col min="20" max="20" width="8.725" style="1"/>
    <col min="21" max="24" width="8.725" style="1" hidden="1" customWidth="1"/>
    <col min="25" max="25" width="10.725" style="1" hidden="1" customWidth="1"/>
    <col min="26" max="29" width="8.725" style="1" hidden="1" customWidth="1"/>
    <col min="30" max="30" width="11" style="1" hidden="1" customWidth="1"/>
    <col min="31" max="31" width="11" style="1" customWidth="1"/>
    <col min="32" max="32" width="8.725" style="7" hidden="1" customWidth="1"/>
    <col min="33" max="33" width="44.725" style="8" hidden="1" customWidth="1"/>
    <col min="34" max="34" width="47.1833333333333" style="9" hidden="1" customWidth="1"/>
    <col min="35" max="16384" width="8.725" style="1"/>
  </cols>
  <sheetData>
    <row r="1" s="1" customFormat="1" ht="15" customHeight="1" spans="1:34">
      <c r="A1" s="4"/>
      <c r="B1" s="5"/>
      <c r="H1" s="6"/>
      <c r="J1" s="5"/>
      <c r="AF1" s="7"/>
      <c r="AG1" s="8"/>
      <c r="AH1" s="9"/>
    </row>
    <row r="2" s="1" customFormat="1" ht="38" customHeight="1" spans="1:34">
      <c r="A2" s="10" t="s">
        <v>0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0"/>
      <c r="Y2" s="10"/>
      <c r="Z2" s="10"/>
      <c r="AA2" s="10"/>
      <c r="AB2" s="10"/>
      <c r="AC2" s="10"/>
      <c r="AD2" s="10"/>
      <c r="AE2" s="10"/>
      <c r="AF2" s="11"/>
      <c r="AG2" s="27"/>
      <c r="AH2" s="28"/>
    </row>
    <row r="3" s="1" customFormat="1" ht="27" customHeight="1" spans="1:34">
      <c r="A3" s="11" t="s">
        <v>1</v>
      </c>
      <c r="B3" s="11"/>
      <c r="C3" s="11"/>
      <c r="D3" s="11"/>
      <c r="E3" s="11"/>
      <c r="F3" s="11"/>
      <c r="G3" s="11"/>
      <c r="H3" s="11"/>
      <c r="I3" s="11"/>
      <c r="J3" s="11"/>
      <c r="K3" s="11"/>
      <c r="L3" s="11"/>
      <c r="M3" s="11"/>
      <c r="N3" s="11"/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27"/>
      <c r="AH3" s="28"/>
    </row>
    <row r="4" s="1" customFormat="1" ht="15" customHeight="1" spans="1:34">
      <c r="A4" s="12" t="s">
        <v>2</v>
      </c>
      <c r="B4" s="13" t="s">
        <v>3</v>
      </c>
      <c r="C4" s="13" t="s">
        <v>4</v>
      </c>
      <c r="D4" s="13" t="s">
        <v>5</v>
      </c>
      <c r="E4" s="13" t="s">
        <v>6</v>
      </c>
      <c r="F4" s="13" t="s">
        <v>7</v>
      </c>
      <c r="G4" s="13" t="s">
        <v>8</v>
      </c>
      <c r="H4" s="14" t="s">
        <v>9</v>
      </c>
      <c r="I4" s="15"/>
      <c r="J4" s="13" t="s">
        <v>10</v>
      </c>
      <c r="K4" s="13" t="s">
        <v>11</v>
      </c>
      <c r="L4" s="15"/>
      <c r="M4" s="15"/>
      <c r="N4" s="15"/>
      <c r="O4" s="15"/>
      <c r="P4" s="15"/>
      <c r="Q4" s="13" t="s">
        <v>12</v>
      </c>
      <c r="R4" s="13" t="s">
        <v>13</v>
      </c>
      <c r="S4" s="13" t="s">
        <v>14</v>
      </c>
      <c r="T4" s="13" t="s">
        <v>15</v>
      </c>
      <c r="U4" s="24" t="s">
        <v>16</v>
      </c>
      <c r="V4" s="17"/>
      <c r="W4" s="17"/>
      <c r="X4" s="17"/>
      <c r="Y4" s="17"/>
      <c r="Z4" s="24" t="s">
        <v>17</v>
      </c>
      <c r="AA4" s="17"/>
      <c r="AB4" s="17"/>
      <c r="AC4" s="17"/>
      <c r="AD4" s="17"/>
      <c r="AE4" s="13" t="s">
        <v>18</v>
      </c>
      <c r="AF4" s="13" t="s">
        <v>19</v>
      </c>
      <c r="AG4" s="13" t="s">
        <v>20</v>
      </c>
      <c r="AH4" s="29" t="s">
        <v>21</v>
      </c>
    </row>
    <row r="5" s="1" customFormat="1" ht="15" customHeight="1" spans="1:34">
      <c r="A5" s="11"/>
      <c r="B5" s="15"/>
      <c r="C5" s="15"/>
      <c r="D5" s="15"/>
      <c r="E5" s="15"/>
      <c r="F5" s="15"/>
      <c r="G5" s="15"/>
      <c r="H5" s="16"/>
      <c r="I5" s="15"/>
      <c r="J5" s="15"/>
      <c r="K5" s="13" t="s">
        <v>22</v>
      </c>
      <c r="L5" s="13" t="s">
        <v>23</v>
      </c>
      <c r="M5" s="13" t="s">
        <v>24</v>
      </c>
      <c r="N5" s="15"/>
      <c r="O5" s="15"/>
      <c r="P5" s="13" t="s">
        <v>25</v>
      </c>
      <c r="Q5" s="15"/>
      <c r="R5" s="15"/>
      <c r="S5" s="15"/>
      <c r="T5" s="15"/>
      <c r="U5" s="24" t="s">
        <v>26</v>
      </c>
      <c r="V5" s="17"/>
      <c r="W5" s="17"/>
      <c r="X5" s="17"/>
      <c r="Y5" s="24" t="s">
        <v>27</v>
      </c>
      <c r="Z5" s="24" t="s">
        <v>26</v>
      </c>
      <c r="AA5" s="17"/>
      <c r="AB5" s="17"/>
      <c r="AC5" s="17"/>
      <c r="AD5" s="24" t="s">
        <v>27</v>
      </c>
      <c r="AE5" s="15"/>
      <c r="AF5" s="15"/>
      <c r="AG5" s="15"/>
      <c r="AH5" s="30"/>
    </row>
    <row r="6" s="1" customFormat="1" ht="15" customHeight="1" spans="1:34">
      <c r="A6" s="11"/>
      <c r="B6" s="15"/>
      <c r="C6" s="15"/>
      <c r="D6" s="15"/>
      <c r="E6" s="15"/>
      <c r="F6" s="15"/>
      <c r="G6" s="15"/>
      <c r="H6" s="16"/>
      <c r="I6" s="15"/>
      <c r="J6" s="15"/>
      <c r="K6" s="15"/>
      <c r="L6" s="15"/>
      <c r="M6" s="23" t="s">
        <v>28</v>
      </c>
      <c r="N6" s="23" t="s">
        <v>29</v>
      </c>
      <c r="O6" s="23" t="s">
        <v>30</v>
      </c>
      <c r="P6" s="15"/>
      <c r="Q6" s="15"/>
      <c r="R6" s="15"/>
      <c r="S6" s="15"/>
      <c r="T6" s="15"/>
      <c r="U6" s="24" t="s">
        <v>22</v>
      </c>
      <c r="V6" s="24" t="s">
        <v>23</v>
      </c>
      <c r="W6" s="24" t="s">
        <v>31</v>
      </c>
      <c r="X6" s="24" t="s">
        <v>25</v>
      </c>
      <c r="Y6" s="17"/>
      <c r="Z6" s="24" t="s">
        <v>22</v>
      </c>
      <c r="AA6" s="24" t="s">
        <v>23</v>
      </c>
      <c r="AB6" s="24" t="s">
        <v>31</v>
      </c>
      <c r="AC6" s="24" t="s">
        <v>25</v>
      </c>
      <c r="AD6" s="17"/>
      <c r="AE6" s="15"/>
      <c r="AF6" s="15"/>
      <c r="AG6" s="15"/>
      <c r="AH6" s="30"/>
    </row>
    <row r="7" s="1" customFormat="1" ht="131.25" spans="1:34">
      <c r="A7" s="17">
        <v>1</v>
      </c>
      <c r="B7" s="18" t="s">
        <v>32</v>
      </c>
      <c r="C7" s="18" t="s">
        <v>33</v>
      </c>
      <c r="D7" s="18" t="s">
        <v>34</v>
      </c>
      <c r="E7" s="18" t="s">
        <v>35</v>
      </c>
      <c r="F7" s="18" t="s">
        <v>36</v>
      </c>
      <c r="G7" s="18" t="s">
        <v>37</v>
      </c>
      <c r="H7" s="17">
        <v>16.6583</v>
      </c>
      <c r="I7" s="24" t="s">
        <v>38</v>
      </c>
      <c r="J7" s="18" t="s">
        <v>39</v>
      </c>
      <c r="K7" s="20">
        <v>374.81</v>
      </c>
      <c r="L7" s="20">
        <v>0</v>
      </c>
      <c r="M7" s="25">
        <v>0</v>
      </c>
      <c r="N7" s="20">
        <v>0</v>
      </c>
      <c r="O7" s="25">
        <v>0</v>
      </c>
      <c r="P7" s="20">
        <v>374.81</v>
      </c>
      <c r="Q7" s="17">
        <f t="shared" ref="Q7:Q10" si="0">R7</f>
        <v>2024</v>
      </c>
      <c r="R7" s="20">
        <v>2024</v>
      </c>
      <c r="S7" s="20">
        <v>2025</v>
      </c>
      <c r="T7" s="20">
        <v>2025</v>
      </c>
      <c r="U7" s="17"/>
      <c r="V7" s="17"/>
      <c r="W7" s="17"/>
      <c r="X7" s="17"/>
      <c r="Y7" s="17"/>
      <c r="Z7" s="17"/>
      <c r="AA7" s="17"/>
      <c r="AB7" s="17"/>
      <c r="AC7" s="17"/>
      <c r="AD7" s="17"/>
      <c r="AE7" s="17"/>
      <c r="AF7" s="13" t="s">
        <v>40</v>
      </c>
      <c r="AG7" s="31" t="s">
        <v>41</v>
      </c>
      <c r="AH7" s="32" t="s">
        <v>42</v>
      </c>
    </row>
    <row r="8" s="1" customFormat="1" ht="112.5" spans="1:34">
      <c r="A8" s="17">
        <v>2</v>
      </c>
      <c r="B8" s="18" t="s">
        <v>43</v>
      </c>
      <c r="C8" s="18" t="s">
        <v>33</v>
      </c>
      <c r="D8" s="18" t="s">
        <v>34</v>
      </c>
      <c r="E8" s="18" t="s">
        <v>35</v>
      </c>
      <c r="F8" s="18" t="s">
        <v>44</v>
      </c>
      <c r="G8" s="18" t="s">
        <v>37</v>
      </c>
      <c r="H8" s="17">
        <v>18.3625</v>
      </c>
      <c r="I8" s="24" t="s">
        <v>38</v>
      </c>
      <c r="J8" s="18" t="s">
        <v>45</v>
      </c>
      <c r="K8" s="20">
        <v>1377.19</v>
      </c>
      <c r="L8" s="20">
        <v>0</v>
      </c>
      <c r="M8" s="25">
        <v>0</v>
      </c>
      <c r="N8" s="20">
        <v>0</v>
      </c>
      <c r="O8" s="25">
        <v>0</v>
      </c>
      <c r="P8" s="20">
        <v>1377.19</v>
      </c>
      <c r="Q8" s="17">
        <f t="shared" si="0"/>
        <v>2024</v>
      </c>
      <c r="R8" s="20">
        <v>2024</v>
      </c>
      <c r="S8" s="20">
        <v>2025</v>
      </c>
      <c r="T8" s="20">
        <v>2025</v>
      </c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3" t="s">
        <v>40</v>
      </c>
      <c r="AG8" s="31" t="s">
        <v>46</v>
      </c>
      <c r="AH8" s="15"/>
    </row>
    <row r="9" s="1" customFormat="1" ht="73" customHeight="1" spans="1:34">
      <c r="A9" s="17">
        <v>3</v>
      </c>
      <c r="B9" s="18" t="s">
        <v>47</v>
      </c>
      <c r="C9" s="18" t="s">
        <v>33</v>
      </c>
      <c r="D9" s="18" t="s">
        <v>34</v>
      </c>
      <c r="E9" s="18" t="s">
        <v>35</v>
      </c>
      <c r="F9" s="18" t="s">
        <v>48</v>
      </c>
      <c r="G9" s="18" t="s">
        <v>37</v>
      </c>
      <c r="H9" s="17">
        <v>31.7694</v>
      </c>
      <c r="I9" s="24" t="s">
        <v>38</v>
      </c>
      <c r="J9" s="18" t="s">
        <v>45</v>
      </c>
      <c r="K9" s="20">
        <v>2382.71</v>
      </c>
      <c r="L9" s="20">
        <v>0</v>
      </c>
      <c r="M9" s="25">
        <v>0</v>
      </c>
      <c r="N9" s="20">
        <v>0</v>
      </c>
      <c r="O9" s="25">
        <v>0</v>
      </c>
      <c r="P9" s="20">
        <v>2382.71</v>
      </c>
      <c r="Q9" s="17">
        <f t="shared" si="0"/>
        <v>2025</v>
      </c>
      <c r="R9" s="20">
        <v>2025</v>
      </c>
      <c r="S9" s="20">
        <v>2026</v>
      </c>
      <c r="T9" s="20">
        <v>2026</v>
      </c>
      <c r="U9" s="17"/>
      <c r="V9" s="17"/>
      <c r="W9" s="17"/>
      <c r="X9" s="17"/>
      <c r="Y9" s="17"/>
      <c r="Z9" s="17"/>
      <c r="AA9" s="17"/>
      <c r="AB9" s="17"/>
      <c r="AC9" s="17"/>
      <c r="AD9" s="17"/>
      <c r="AE9" s="17"/>
      <c r="AF9" s="13" t="s">
        <v>40</v>
      </c>
      <c r="AG9" s="27" t="s">
        <v>49</v>
      </c>
      <c r="AH9" s="32" t="s">
        <v>50</v>
      </c>
    </row>
    <row r="10" s="1" customFormat="1" ht="78" customHeight="1" spans="1:34">
      <c r="A10" s="17">
        <v>4</v>
      </c>
      <c r="B10" s="18" t="s">
        <v>51</v>
      </c>
      <c r="C10" s="18" t="s">
        <v>33</v>
      </c>
      <c r="D10" s="18" t="s">
        <v>34</v>
      </c>
      <c r="E10" s="18" t="s">
        <v>35</v>
      </c>
      <c r="F10" s="18" t="s">
        <v>52</v>
      </c>
      <c r="G10" s="18" t="s">
        <v>37</v>
      </c>
      <c r="H10" s="17">
        <v>44.9157</v>
      </c>
      <c r="I10" s="24" t="s">
        <v>38</v>
      </c>
      <c r="J10" s="18" t="s">
        <v>53</v>
      </c>
      <c r="K10" s="20">
        <v>202.12</v>
      </c>
      <c r="L10" s="20">
        <v>202.12</v>
      </c>
      <c r="M10" s="25">
        <v>0</v>
      </c>
      <c r="N10" s="20">
        <v>0</v>
      </c>
      <c r="O10" s="25">
        <v>0</v>
      </c>
      <c r="P10" s="20">
        <v>0</v>
      </c>
      <c r="Q10" s="17">
        <f t="shared" si="0"/>
        <v>2025</v>
      </c>
      <c r="R10" s="20">
        <v>2025</v>
      </c>
      <c r="S10" s="20">
        <v>2026</v>
      </c>
      <c r="T10" s="20">
        <v>2026</v>
      </c>
      <c r="U10" s="17"/>
      <c r="V10" s="17"/>
      <c r="W10" s="17"/>
      <c r="X10" s="17"/>
      <c r="Y10" s="17"/>
      <c r="Z10" s="17"/>
      <c r="AA10" s="17"/>
      <c r="AB10" s="17"/>
      <c r="AC10" s="17"/>
      <c r="AD10" s="17"/>
      <c r="AE10" s="17"/>
      <c r="AF10" s="13" t="s">
        <v>40</v>
      </c>
      <c r="AG10" s="27" t="s">
        <v>49</v>
      </c>
      <c r="AH10" s="32" t="s">
        <v>50</v>
      </c>
    </row>
    <row r="11" s="2" customFormat="1" ht="44" customHeight="1" spans="1:34">
      <c r="A11" s="12" t="s">
        <v>54</v>
      </c>
      <c r="B11" s="15"/>
      <c r="C11" s="15"/>
      <c r="D11" s="15"/>
      <c r="E11" s="15"/>
      <c r="F11" s="15"/>
      <c r="G11" s="15"/>
      <c r="H11" s="16">
        <f t="shared" ref="H11:P11" si="1">SUM(H7:H10)</f>
        <v>111.7059</v>
      </c>
      <c r="I11" s="13" t="s">
        <v>55</v>
      </c>
      <c r="J11" s="15"/>
      <c r="K11" s="11">
        <f t="shared" si="1"/>
        <v>4336.83</v>
      </c>
      <c r="L11" s="11">
        <f t="shared" si="1"/>
        <v>202.12</v>
      </c>
      <c r="M11" s="11">
        <f t="shared" si="1"/>
        <v>0</v>
      </c>
      <c r="N11" s="11">
        <f t="shared" si="1"/>
        <v>0</v>
      </c>
      <c r="O11" s="11">
        <f t="shared" si="1"/>
        <v>0</v>
      </c>
      <c r="P11" s="11">
        <f t="shared" si="1"/>
        <v>4134.71</v>
      </c>
      <c r="Q11" s="15" t="s">
        <v>55</v>
      </c>
      <c r="R11" s="15"/>
      <c r="S11" s="15"/>
      <c r="T11" s="15"/>
      <c r="U11" s="17"/>
      <c r="V11" s="17"/>
      <c r="W11" s="17"/>
      <c r="X11" s="17"/>
      <c r="Y11" s="17"/>
      <c r="Z11" s="17"/>
      <c r="AA11" s="17"/>
      <c r="AB11" s="17"/>
      <c r="AC11" s="17"/>
      <c r="AD11" s="17"/>
      <c r="AE11" s="15"/>
      <c r="AF11" s="15"/>
      <c r="AG11" s="27"/>
      <c r="AH11" s="15"/>
    </row>
    <row r="12" s="3" customFormat="1" ht="131.25" spans="1:34">
      <c r="A12" s="19">
        <v>5</v>
      </c>
      <c r="B12" s="18" t="s">
        <v>56</v>
      </c>
      <c r="C12" s="18" t="s">
        <v>57</v>
      </c>
      <c r="D12" s="18" t="s">
        <v>34</v>
      </c>
      <c r="E12" s="18" t="s">
        <v>58</v>
      </c>
      <c r="F12" s="18" t="s">
        <v>59</v>
      </c>
      <c r="G12" s="18" t="s">
        <v>60</v>
      </c>
      <c r="H12" s="20">
        <v>1.5226</v>
      </c>
      <c r="I12" s="24" t="s">
        <v>38</v>
      </c>
      <c r="J12" s="18" t="s">
        <v>61</v>
      </c>
      <c r="K12" s="20">
        <v>79.94</v>
      </c>
      <c r="L12" s="20">
        <v>79.94</v>
      </c>
      <c r="M12" s="25">
        <v>0</v>
      </c>
      <c r="N12" s="20">
        <v>0</v>
      </c>
      <c r="O12" s="25">
        <v>0</v>
      </c>
      <c r="P12" s="20">
        <v>0</v>
      </c>
      <c r="Q12" s="17">
        <f t="shared" ref="Q12:Q14" si="2">R12</f>
        <v>2025</v>
      </c>
      <c r="R12" s="20">
        <v>2025</v>
      </c>
      <c r="S12" s="20">
        <v>2026</v>
      </c>
      <c r="T12" s="20">
        <v>2026</v>
      </c>
      <c r="U12" s="17"/>
      <c r="V12" s="17"/>
      <c r="W12" s="17"/>
      <c r="X12" s="17"/>
      <c r="Y12" s="17"/>
      <c r="Z12" s="17"/>
      <c r="AA12" s="17"/>
      <c r="AB12" s="17"/>
      <c r="AC12" s="17"/>
      <c r="AD12" s="17"/>
      <c r="AE12" s="17"/>
      <c r="AF12" s="13" t="s">
        <v>40</v>
      </c>
      <c r="AG12" s="31" t="s">
        <v>62</v>
      </c>
      <c r="AH12" s="13" t="s">
        <v>63</v>
      </c>
    </row>
    <row r="13" s="1" customFormat="1" ht="76" customHeight="1" spans="1:34">
      <c r="A13" s="19">
        <v>6</v>
      </c>
      <c r="B13" s="18" t="s">
        <v>64</v>
      </c>
      <c r="C13" s="18" t="s">
        <v>57</v>
      </c>
      <c r="D13" s="18" t="s">
        <v>34</v>
      </c>
      <c r="E13" s="18" t="s">
        <v>58</v>
      </c>
      <c r="F13" s="18" t="s">
        <v>65</v>
      </c>
      <c r="G13" s="18" t="s">
        <v>60</v>
      </c>
      <c r="H13" s="20">
        <v>4.1919</v>
      </c>
      <c r="I13" s="24" t="s">
        <v>38</v>
      </c>
      <c r="J13" s="18" t="s">
        <v>66</v>
      </c>
      <c r="K13" s="20">
        <v>469.0613</v>
      </c>
      <c r="L13" s="20">
        <v>469.0613</v>
      </c>
      <c r="M13" s="25">
        <v>0</v>
      </c>
      <c r="N13" s="20">
        <v>0</v>
      </c>
      <c r="O13" s="25">
        <v>0</v>
      </c>
      <c r="P13" s="20">
        <v>0</v>
      </c>
      <c r="Q13" s="17">
        <f t="shared" si="2"/>
        <v>2025</v>
      </c>
      <c r="R13" s="20">
        <v>2025</v>
      </c>
      <c r="S13" s="20">
        <v>2026</v>
      </c>
      <c r="T13" s="20">
        <v>2026</v>
      </c>
      <c r="U13" s="17"/>
      <c r="V13" s="17"/>
      <c r="W13" s="17"/>
      <c r="X13" s="17"/>
      <c r="Y13" s="17"/>
      <c r="Z13" s="17"/>
      <c r="AA13" s="17"/>
      <c r="AB13" s="17"/>
      <c r="AC13" s="17"/>
      <c r="AD13" s="17"/>
      <c r="AE13" s="17"/>
      <c r="AF13" s="13" t="s">
        <v>40</v>
      </c>
      <c r="AG13" s="27" t="s">
        <v>67</v>
      </c>
      <c r="AH13" s="13" t="s">
        <v>68</v>
      </c>
    </row>
    <row r="14" s="1" customFormat="1" ht="76" customHeight="1" spans="1:34">
      <c r="A14" s="19">
        <v>7</v>
      </c>
      <c r="B14" s="18" t="s">
        <v>69</v>
      </c>
      <c r="C14" s="18" t="s">
        <v>57</v>
      </c>
      <c r="D14" s="18" t="s">
        <v>34</v>
      </c>
      <c r="E14" s="18" t="s">
        <v>58</v>
      </c>
      <c r="F14" s="18" t="s">
        <v>70</v>
      </c>
      <c r="G14" s="18" t="s">
        <v>60</v>
      </c>
      <c r="H14" s="20">
        <v>0.6489</v>
      </c>
      <c r="I14" s="24" t="s">
        <v>38</v>
      </c>
      <c r="J14" s="18" t="s">
        <v>66</v>
      </c>
      <c r="K14" s="20">
        <v>72.61</v>
      </c>
      <c r="L14" s="20">
        <v>72.61</v>
      </c>
      <c r="M14" s="25">
        <v>0</v>
      </c>
      <c r="N14" s="20">
        <v>0</v>
      </c>
      <c r="O14" s="25">
        <v>0</v>
      </c>
      <c r="P14" s="20">
        <v>0</v>
      </c>
      <c r="Q14" s="17">
        <f t="shared" si="2"/>
        <v>2025</v>
      </c>
      <c r="R14" s="20">
        <v>2025</v>
      </c>
      <c r="S14" s="20">
        <v>2026</v>
      </c>
      <c r="T14" s="20">
        <v>2026</v>
      </c>
      <c r="U14" s="17"/>
      <c r="V14" s="17"/>
      <c r="W14" s="17"/>
      <c r="X14" s="17"/>
      <c r="Y14" s="17"/>
      <c r="Z14" s="17"/>
      <c r="AA14" s="17"/>
      <c r="AB14" s="17"/>
      <c r="AC14" s="17"/>
      <c r="AD14" s="17"/>
      <c r="AE14" s="17"/>
      <c r="AF14" s="15"/>
      <c r="AG14" s="27"/>
      <c r="AH14" s="15"/>
    </row>
    <row r="15" s="2" customFormat="1" ht="51" customHeight="1" spans="1:34">
      <c r="A15" s="12" t="s">
        <v>71</v>
      </c>
      <c r="B15" s="15"/>
      <c r="C15" s="15"/>
      <c r="D15" s="15"/>
      <c r="E15" s="15"/>
      <c r="F15" s="15"/>
      <c r="G15" s="15"/>
      <c r="H15" s="16">
        <f t="shared" ref="H15:P15" si="3">SUM(H12:H14)</f>
        <v>6.3634</v>
      </c>
      <c r="I15" s="24" t="s">
        <v>55</v>
      </c>
      <c r="J15" s="15" t="s">
        <v>55</v>
      </c>
      <c r="K15" s="11">
        <f t="shared" si="3"/>
        <v>621.6113</v>
      </c>
      <c r="L15" s="11">
        <f t="shared" si="3"/>
        <v>621.6113</v>
      </c>
      <c r="M15" s="11">
        <f t="shared" si="3"/>
        <v>0</v>
      </c>
      <c r="N15" s="11">
        <f t="shared" si="3"/>
        <v>0</v>
      </c>
      <c r="O15" s="11">
        <f t="shared" si="3"/>
        <v>0</v>
      </c>
      <c r="P15" s="11">
        <f t="shared" si="3"/>
        <v>0</v>
      </c>
      <c r="Q15" s="17" t="s">
        <v>55</v>
      </c>
      <c r="R15" s="15"/>
      <c r="S15" s="15"/>
      <c r="T15" s="15"/>
      <c r="U15" s="17"/>
      <c r="V15" s="17"/>
      <c r="W15" s="17"/>
      <c r="X15" s="17"/>
      <c r="Y15" s="17"/>
      <c r="Z15" s="17"/>
      <c r="AA15" s="17"/>
      <c r="AB15" s="17"/>
      <c r="AC15" s="17"/>
      <c r="AD15" s="17"/>
      <c r="AE15" s="15"/>
      <c r="AF15" s="15"/>
      <c r="AG15" s="27"/>
      <c r="AH15" s="30"/>
    </row>
    <row r="16" s="1" customFormat="1" ht="75" spans="1:34">
      <c r="A16" s="19">
        <v>8</v>
      </c>
      <c r="B16" s="18" t="s">
        <v>72</v>
      </c>
      <c r="C16" s="18" t="s">
        <v>73</v>
      </c>
      <c r="D16" s="18" t="s">
        <v>34</v>
      </c>
      <c r="E16" s="18" t="s">
        <v>35</v>
      </c>
      <c r="F16" s="18" t="s">
        <v>74</v>
      </c>
      <c r="G16" s="18" t="s">
        <v>75</v>
      </c>
      <c r="H16" s="20">
        <v>0.124</v>
      </c>
      <c r="I16" s="24" t="s">
        <v>38</v>
      </c>
      <c r="J16" s="18" t="s">
        <v>76</v>
      </c>
      <c r="K16" s="20">
        <v>3000</v>
      </c>
      <c r="L16" s="20">
        <v>3000</v>
      </c>
      <c r="M16" s="25">
        <v>0</v>
      </c>
      <c r="N16" s="20">
        <v>0</v>
      </c>
      <c r="O16" s="25">
        <v>0</v>
      </c>
      <c r="P16" s="20">
        <v>0</v>
      </c>
      <c r="Q16" s="17">
        <f t="shared" ref="Q16:Q19" si="4">R16</f>
        <v>2024</v>
      </c>
      <c r="R16" s="20">
        <v>2024</v>
      </c>
      <c r="S16" s="20">
        <v>2025</v>
      </c>
      <c r="T16" s="20">
        <v>2025</v>
      </c>
      <c r="U16" s="17"/>
      <c r="V16" s="17"/>
      <c r="W16" s="17"/>
      <c r="X16" s="17"/>
      <c r="Y16" s="17"/>
      <c r="Z16" s="17"/>
      <c r="AA16" s="17"/>
      <c r="AB16" s="17"/>
      <c r="AC16" s="17"/>
      <c r="AD16" s="17"/>
      <c r="AE16" s="17"/>
      <c r="AF16" s="13" t="s">
        <v>40</v>
      </c>
      <c r="AG16" s="31" t="s">
        <v>77</v>
      </c>
      <c r="AH16" s="32" t="s">
        <v>78</v>
      </c>
    </row>
    <row r="17" s="1" customFormat="1" ht="75" spans="1:34">
      <c r="A17" s="19">
        <v>9</v>
      </c>
      <c r="B17" s="18" t="s">
        <v>79</v>
      </c>
      <c r="C17" s="18" t="s">
        <v>73</v>
      </c>
      <c r="D17" s="18" t="s">
        <v>34</v>
      </c>
      <c r="E17" s="18" t="s">
        <v>35</v>
      </c>
      <c r="F17" s="18" t="s">
        <v>80</v>
      </c>
      <c r="G17" s="18" t="s">
        <v>75</v>
      </c>
      <c r="H17" s="20">
        <v>0.8637</v>
      </c>
      <c r="I17" s="24" t="s">
        <v>38</v>
      </c>
      <c r="J17" s="18" t="s">
        <v>81</v>
      </c>
      <c r="K17" s="20">
        <v>1002</v>
      </c>
      <c r="L17" s="20">
        <v>1002</v>
      </c>
      <c r="M17" s="25">
        <v>0</v>
      </c>
      <c r="N17" s="20">
        <v>0</v>
      </c>
      <c r="O17" s="25">
        <v>0</v>
      </c>
      <c r="P17" s="20">
        <v>0</v>
      </c>
      <c r="Q17" s="17">
        <f t="shared" si="4"/>
        <v>2024</v>
      </c>
      <c r="R17" s="20">
        <v>2024</v>
      </c>
      <c r="S17" s="20">
        <v>2025</v>
      </c>
      <c r="T17" s="20">
        <v>2025</v>
      </c>
      <c r="U17" s="17"/>
      <c r="V17" s="17"/>
      <c r="W17" s="17"/>
      <c r="X17" s="17"/>
      <c r="Y17" s="17"/>
      <c r="Z17" s="17"/>
      <c r="AA17" s="17"/>
      <c r="AB17" s="17"/>
      <c r="AC17" s="17"/>
      <c r="AD17" s="17"/>
      <c r="AE17" s="17"/>
      <c r="AF17" s="13" t="s">
        <v>40</v>
      </c>
      <c r="AG17" s="31" t="s">
        <v>82</v>
      </c>
      <c r="AH17" s="32" t="s">
        <v>83</v>
      </c>
    </row>
    <row r="18" s="1" customFormat="1" ht="75" spans="1:34">
      <c r="A18" s="19">
        <v>10</v>
      </c>
      <c r="B18" s="18" t="s">
        <v>84</v>
      </c>
      <c r="C18" s="18" t="s">
        <v>73</v>
      </c>
      <c r="D18" s="18" t="s">
        <v>34</v>
      </c>
      <c r="E18" s="18" t="s">
        <v>35</v>
      </c>
      <c r="F18" s="18" t="s">
        <v>85</v>
      </c>
      <c r="G18" s="18" t="s">
        <v>75</v>
      </c>
      <c r="H18" s="20">
        <v>10.674</v>
      </c>
      <c r="I18" s="24" t="s">
        <v>38</v>
      </c>
      <c r="J18" s="18" t="s">
        <v>86</v>
      </c>
      <c r="K18" s="20">
        <v>320.22</v>
      </c>
      <c r="L18" s="20">
        <v>320.22</v>
      </c>
      <c r="M18" s="25">
        <v>0</v>
      </c>
      <c r="N18" s="20">
        <v>0</v>
      </c>
      <c r="O18" s="25">
        <v>0</v>
      </c>
      <c r="P18" s="20">
        <v>0</v>
      </c>
      <c r="Q18" s="17">
        <f t="shared" si="4"/>
        <v>2025</v>
      </c>
      <c r="R18" s="20">
        <v>2025</v>
      </c>
      <c r="S18" s="20">
        <v>2026</v>
      </c>
      <c r="T18" s="20">
        <v>2026</v>
      </c>
      <c r="U18" s="17"/>
      <c r="V18" s="17"/>
      <c r="W18" s="17"/>
      <c r="X18" s="17"/>
      <c r="Y18" s="17"/>
      <c r="Z18" s="17"/>
      <c r="AA18" s="17"/>
      <c r="AB18" s="17"/>
      <c r="AC18" s="17"/>
      <c r="AD18" s="17"/>
      <c r="AE18" s="17"/>
      <c r="AF18" s="13" t="s">
        <v>40</v>
      </c>
      <c r="AG18" s="27" t="s">
        <v>87</v>
      </c>
      <c r="AH18" s="32" t="s">
        <v>88</v>
      </c>
    </row>
    <row r="19" s="1" customFormat="1" ht="75" spans="1:34">
      <c r="A19" s="19">
        <v>11</v>
      </c>
      <c r="B19" s="18" t="s">
        <v>89</v>
      </c>
      <c r="C19" s="18" t="s">
        <v>34</v>
      </c>
      <c r="D19" s="18" t="s">
        <v>34</v>
      </c>
      <c r="E19" s="18" t="s">
        <v>35</v>
      </c>
      <c r="F19" s="18" t="s">
        <v>90</v>
      </c>
      <c r="G19" s="18" t="s">
        <v>75</v>
      </c>
      <c r="H19" s="20">
        <v>3.5988</v>
      </c>
      <c r="I19" s="24" t="s">
        <v>38</v>
      </c>
      <c r="J19" s="18" t="s">
        <v>91</v>
      </c>
      <c r="K19" s="20">
        <v>3000</v>
      </c>
      <c r="L19" s="20">
        <v>3000</v>
      </c>
      <c r="M19" s="25">
        <v>0</v>
      </c>
      <c r="N19" s="20">
        <v>3000</v>
      </c>
      <c r="O19" s="25">
        <v>0</v>
      </c>
      <c r="P19" s="20">
        <v>0</v>
      </c>
      <c r="Q19" s="17">
        <f t="shared" si="4"/>
        <v>2024</v>
      </c>
      <c r="R19" s="20">
        <v>2024</v>
      </c>
      <c r="S19" s="20">
        <v>2025</v>
      </c>
      <c r="T19" s="20">
        <v>2025</v>
      </c>
      <c r="U19" s="17"/>
      <c r="V19" s="17"/>
      <c r="W19" s="17"/>
      <c r="X19" s="17"/>
      <c r="Y19" s="17"/>
      <c r="Z19" s="17"/>
      <c r="AA19" s="17"/>
      <c r="AB19" s="17"/>
      <c r="AC19" s="17"/>
      <c r="AD19" s="17"/>
      <c r="AE19" s="17"/>
      <c r="AF19" s="13" t="s">
        <v>40</v>
      </c>
      <c r="AG19" s="27" t="s">
        <v>87</v>
      </c>
      <c r="AH19" s="32" t="s">
        <v>83</v>
      </c>
    </row>
    <row r="20" s="2" customFormat="1" ht="33" customHeight="1" spans="1:34">
      <c r="A20" s="12" t="s">
        <v>92</v>
      </c>
      <c r="B20" s="15"/>
      <c r="C20" s="15"/>
      <c r="D20" s="15"/>
      <c r="E20" s="15"/>
      <c r="F20" s="15"/>
      <c r="G20" s="15"/>
      <c r="H20" s="16">
        <f t="shared" ref="H20:P20" si="5">SUM(H16:H19)</f>
        <v>15.2605</v>
      </c>
      <c r="I20" s="16" t="s">
        <v>93</v>
      </c>
      <c r="J20" s="15" t="s">
        <v>55</v>
      </c>
      <c r="K20" s="11">
        <f t="shared" si="5"/>
        <v>7322.22</v>
      </c>
      <c r="L20" s="11">
        <f t="shared" si="5"/>
        <v>7322.22</v>
      </c>
      <c r="M20" s="11">
        <f t="shared" si="5"/>
        <v>0</v>
      </c>
      <c r="N20" s="11">
        <f t="shared" si="5"/>
        <v>3000</v>
      </c>
      <c r="O20" s="11">
        <f t="shared" si="5"/>
        <v>0</v>
      </c>
      <c r="P20" s="11">
        <f t="shared" si="5"/>
        <v>0</v>
      </c>
      <c r="Q20" s="17" t="s">
        <v>55</v>
      </c>
      <c r="R20" s="15"/>
      <c r="S20" s="15"/>
      <c r="T20" s="15"/>
      <c r="U20" s="17"/>
      <c r="V20" s="17"/>
      <c r="W20" s="17"/>
      <c r="X20" s="17"/>
      <c r="Y20" s="17"/>
      <c r="Z20" s="17"/>
      <c r="AA20" s="17"/>
      <c r="AB20" s="17"/>
      <c r="AC20" s="17"/>
      <c r="AD20" s="17"/>
      <c r="AE20" s="15"/>
      <c r="AF20" s="15"/>
      <c r="AG20" s="27"/>
      <c r="AH20" s="30"/>
    </row>
    <row r="21" s="1" customFormat="1" ht="289" customHeight="1" spans="1:34">
      <c r="A21" s="19">
        <v>12</v>
      </c>
      <c r="B21" s="18" t="s">
        <v>94</v>
      </c>
      <c r="C21" s="18" t="s">
        <v>34</v>
      </c>
      <c r="D21" s="18" t="s">
        <v>34</v>
      </c>
      <c r="E21" s="18" t="s">
        <v>35</v>
      </c>
      <c r="F21" s="18" t="s">
        <v>95</v>
      </c>
      <c r="G21" s="18" t="s">
        <v>96</v>
      </c>
      <c r="H21" s="20">
        <v>78.2336</v>
      </c>
      <c r="I21" s="24" t="s">
        <v>38</v>
      </c>
      <c r="J21" s="18" t="s">
        <v>97</v>
      </c>
      <c r="K21" s="20">
        <v>3338</v>
      </c>
      <c r="L21" s="20">
        <v>2205</v>
      </c>
      <c r="M21" s="25">
        <v>0</v>
      </c>
      <c r="N21" s="20">
        <v>1133</v>
      </c>
      <c r="O21" s="25">
        <v>0</v>
      </c>
      <c r="P21" s="20">
        <v>0</v>
      </c>
      <c r="Q21" s="17">
        <f t="shared" ref="Q21:Q27" si="6">R21</f>
        <v>2024</v>
      </c>
      <c r="R21" s="20">
        <v>2024</v>
      </c>
      <c r="S21" s="20">
        <v>2025</v>
      </c>
      <c r="T21" s="20">
        <v>2025</v>
      </c>
      <c r="U21" s="17">
        <v>8000</v>
      </c>
      <c r="V21" s="17"/>
      <c r="W21" s="17"/>
      <c r="X21" s="17"/>
      <c r="Y21" s="17"/>
      <c r="Z21" s="17"/>
      <c r="AA21" s="17"/>
      <c r="AB21" s="17"/>
      <c r="AC21" s="17"/>
      <c r="AD21" s="17"/>
      <c r="AE21" s="26" t="s">
        <v>98</v>
      </c>
      <c r="AF21" s="13" t="s">
        <v>99</v>
      </c>
      <c r="AG21" s="27" t="s">
        <v>100</v>
      </c>
      <c r="AH21" s="33" t="s">
        <v>101</v>
      </c>
    </row>
    <row r="22" s="2" customFormat="1" ht="29" customHeight="1" spans="1:34">
      <c r="A22" s="12" t="s">
        <v>102</v>
      </c>
      <c r="B22" s="15"/>
      <c r="C22" s="15"/>
      <c r="D22" s="15"/>
      <c r="E22" s="15"/>
      <c r="F22" s="15"/>
      <c r="G22" s="15"/>
      <c r="H22" s="16">
        <f t="shared" ref="H22:P22" si="7">SUM(H21:H21)</f>
        <v>78.2336</v>
      </c>
      <c r="I22" s="15" t="s">
        <v>93</v>
      </c>
      <c r="J22" s="15" t="s">
        <v>55</v>
      </c>
      <c r="K22" s="11">
        <f t="shared" si="7"/>
        <v>3338</v>
      </c>
      <c r="L22" s="11">
        <f t="shared" si="7"/>
        <v>2205</v>
      </c>
      <c r="M22" s="11">
        <f t="shared" si="7"/>
        <v>0</v>
      </c>
      <c r="N22" s="11">
        <f t="shared" si="7"/>
        <v>1133</v>
      </c>
      <c r="O22" s="11">
        <f t="shared" si="7"/>
        <v>0</v>
      </c>
      <c r="P22" s="11">
        <f t="shared" si="7"/>
        <v>0</v>
      </c>
      <c r="Q22" s="17" t="s">
        <v>55</v>
      </c>
      <c r="R22" s="15"/>
      <c r="S22" s="15"/>
      <c r="T22" s="15"/>
      <c r="U22" s="17"/>
      <c r="V22" s="17"/>
      <c r="W22" s="17"/>
      <c r="X22" s="17"/>
      <c r="Y22" s="17"/>
      <c r="Z22" s="17"/>
      <c r="AA22" s="17"/>
      <c r="AB22" s="17"/>
      <c r="AC22" s="17"/>
      <c r="AD22" s="17"/>
      <c r="AE22" s="15"/>
      <c r="AF22" s="15"/>
      <c r="AG22" s="27"/>
      <c r="AH22" s="30"/>
    </row>
    <row r="23" s="1" customFormat="1" ht="39" customHeight="1" spans="1:34">
      <c r="A23" s="19">
        <v>13</v>
      </c>
      <c r="B23" s="18" t="s">
        <v>103</v>
      </c>
      <c r="C23" s="18" t="s">
        <v>33</v>
      </c>
      <c r="D23" s="18" t="s">
        <v>34</v>
      </c>
      <c r="E23" s="18" t="s">
        <v>35</v>
      </c>
      <c r="F23" s="18" t="s">
        <v>104</v>
      </c>
      <c r="G23" s="18" t="s">
        <v>105</v>
      </c>
      <c r="H23" s="20">
        <v>98.4761</v>
      </c>
      <c r="I23" s="24" t="s">
        <v>38</v>
      </c>
      <c r="J23" s="18" t="s">
        <v>106</v>
      </c>
      <c r="K23" s="20">
        <v>2954.28</v>
      </c>
      <c r="L23" s="20">
        <v>0</v>
      </c>
      <c r="M23" s="25">
        <v>0</v>
      </c>
      <c r="N23" s="20">
        <v>0</v>
      </c>
      <c r="O23" s="25">
        <v>0</v>
      </c>
      <c r="P23" s="20">
        <v>2954.28</v>
      </c>
      <c r="Q23" s="17">
        <f t="shared" si="6"/>
        <v>2024</v>
      </c>
      <c r="R23" s="20">
        <v>2024</v>
      </c>
      <c r="S23" s="20">
        <v>2025</v>
      </c>
      <c r="T23" s="20">
        <v>2025</v>
      </c>
      <c r="U23" s="17">
        <v>1500</v>
      </c>
      <c r="V23" s="17"/>
      <c r="W23" s="17"/>
      <c r="X23" s="17"/>
      <c r="Y23" s="17"/>
      <c r="Z23" s="17"/>
      <c r="AA23" s="17"/>
      <c r="AB23" s="17"/>
      <c r="AC23" s="17"/>
      <c r="AD23" s="17"/>
      <c r="AE23" s="26" t="s">
        <v>98</v>
      </c>
      <c r="AF23" s="13" t="s">
        <v>99</v>
      </c>
      <c r="AG23" s="31" t="s">
        <v>107</v>
      </c>
      <c r="AH23" s="33" t="s">
        <v>108</v>
      </c>
    </row>
    <row r="24" s="2" customFormat="1" ht="35" customHeight="1" spans="1:34">
      <c r="A24" s="12" t="s">
        <v>109</v>
      </c>
      <c r="B24" s="15"/>
      <c r="C24" s="15"/>
      <c r="D24" s="15"/>
      <c r="E24" s="15"/>
      <c r="F24" s="15"/>
      <c r="G24" s="15"/>
      <c r="H24" s="16">
        <f t="shared" ref="H24:P24" si="8">SUM(H23:H23)</f>
        <v>98.4761</v>
      </c>
      <c r="I24" s="15" t="s">
        <v>93</v>
      </c>
      <c r="J24" s="15"/>
      <c r="K24" s="11">
        <f t="shared" si="8"/>
        <v>2954.28</v>
      </c>
      <c r="L24" s="11">
        <f t="shared" si="8"/>
        <v>0</v>
      </c>
      <c r="M24" s="11">
        <f t="shared" si="8"/>
        <v>0</v>
      </c>
      <c r="N24" s="11">
        <f t="shared" si="8"/>
        <v>0</v>
      </c>
      <c r="O24" s="11">
        <f t="shared" si="8"/>
        <v>0</v>
      </c>
      <c r="P24" s="11">
        <f t="shared" si="8"/>
        <v>2954.28</v>
      </c>
      <c r="Q24" s="17" t="s">
        <v>55</v>
      </c>
      <c r="R24" s="15"/>
      <c r="S24" s="15"/>
      <c r="T24" s="15"/>
      <c r="U24" s="25">
        <f>SUM(U23:U23)</f>
        <v>1500</v>
      </c>
      <c r="V24" s="17"/>
      <c r="W24" s="17"/>
      <c r="X24" s="17"/>
      <c r="Y24" s="17"/>
      <c r="Z24" s="17"/>
      <c r="AA24" s="17"/>
      <c r="AB24" s="17"/>
      <c r="AC24" s="17"/>
      <c r="AD24" s="17"/>
      <c r="AE24" s="15"/>
      <c r="AF24" s="15"/>
      <c r="AG24" s="27"/>
      <c r="AH24" s="30"/>
    </row>
    <row r="25" s="1" customFormat="1" ht="134" customHeight="1" spans="1:34">
      <c r="A25" s="19">
        <v>14</v>
      </c>
      <c r="B25" s="18" t="s">
        <v>110</v>
      </c>
      <c r="C25" s="18" t="s">
        <v>34</v>
      </c>
      <c r="D25" s="18" t="s">
        <v>34</v>
      </c>
      <c r="E25" s="18" t="s">
        <v>35</v>
      </c>
      <c r="F25" s="18" t="s">
        <v>111</v>
      </c>
      <c r="G25" s="18" t="s">
        <v>112</v>
      </c>
      <c r="H25" s="20">
        <v>3.062</v>
      </c>
      <c r="I25" s="24" t="s">
        <v>38</v>
      </c>
      <c r="J25" s="18" t="s">
        <v>113</v>
      </c>
      <c r="K25" s="20">
        <v>2000</v>
      </c>
      <c r="L25" s="20">
        <v>2000</v>
      </c>
      <c r="M25" s="25">
        <v>0</v>
      </c>
      <c r="N25" s="20">
        <v>0</v>
      </c>
      <c r="O25" s="25">
        <v>0</v>
      </c>
      <c r="P25" s="20">
        <v>0</v>
      </c>
      <c r="Q25" s="17">
        <f t="shared" si="6"/>
        <v>2024</v>
      </c>
      <c r="R25" s="20">
        <v>2024</v>
      </c>
      <c r="S25" s="20">
        <v>2025</v>
      </c>
      <c r="T25" s="20">
        <v>2025</v>
      </c>
      <c r="U25" s="17">
        <v>1100</v>
      </c>
      <c r="V25" s="17"/>
      <c r="W25" s="17"/>
      <c r="X25" s="17"/>
      <c r="Y25" s="17"/>
      <c r="Z25" s="17"/>
      <c r="AA25" s="17"/>
      <c r="AB25" s="17"/>
      <c r="AC25" s="17"/>
      <c r="AD25" s="17"/>
      <c r="AE25" s="17"/>
      <c r="AF25" s="13" t="s">
        <v>114</v>
      </c>
      <c r="AG25" s="31" t="s">
        <v>115</v>
      </c>
      <c r="AH25" s="33" t="s">
        <v>116</v>
      </c>
    </row>
    <row r="26" s="1" customFormat="1" ht="52" customHeight="1" spans="1:34">
      <c r="A26" s="19">
        <v>15</v>
      </c>
      <c r="B26" s="18" t="s">
        <v>117</v>
      </c>
      <c r="C26" s="18" t="s">
        <v>34</v>
      </c>
      <c r="D26" s="18" t="s">
        <v>34</v>
      </c>
      <c r="E26" s="18" t="s">
        <v>35</v>
      </c>
      <c r="F26" s="18" t="s">
        <v>118</v>
      </c>
      <c r="G26" s="18" t="s">
        <v>112</v>
      </c>
      <c r="H26" s="20">
        <v>1.2754</v>
      </c>
      <c r="I26" s="24" t="s">
        <v>38</v>
      </c>
      <c r="J26" s="18" t="s">
        <v>119</v>
      </c>
      <c r="K26" s="20">
        <v>600</v>
      </c>
      <c r="L26" s="20">
        <v>600</v>
      </c>
      <c r="M26" s="25">
        <v>0</v>
      </c>
      <c r="N26" s="20">
        <v>0</v>
      </c>
      <c r="O26" s="25">
        <v>0</v>
      </c>
      <c r="P26" s="20">
        <v>0</v>
      </c>
      <c r="Q26" s="17">
        <f t="shared" si="6"/>
        <v>2024</v>
      </c>
      <c r="R26" s="20">
        <v>2024</v>
      </c>
      <c r="S26" s="20">
        <v>2026</v>
      </c>
      <c r="T26" s="20">
        <v>2026</v>
      </c>
      <c r="U26" s="17"/>
      <c r="V26" s="17"/>
      <c r="W26" s="17"/>
      <c r="X26" s="17"/>
      <c r="Y26" s="17"/>
      <c r="Z26" s="17"/>
      <c r="AA26" s="17"/>
      <c r="AB26" s="17"/>
      <c r="AC26" s="17"/>
      <c r="AD26" s="17"/>
      <c r="AE26" s="17"/>
      <c r="AF26" s="13" t="s">
        <v>114</v>
      </c>
      <c r="AG26" s="31" t="s">
        <v>46</v>
      </c>
      <c r="AH26" s="30"/>
    </row>
    <row r="27" s="1" customFormat="1" ht="93.75" spans="1:34">
      <c r="A27" s="19">
        <v>16</v>
      </c>
      <c r="B27" s="18" t="s">
        <v>120</v>
      </c>
      <c r="C27" s="18" t="s">
        <v>121</v>
      </c>
      <c r="D27" s="18" t="s">
        <v>34</v>
      </c>
      <c r="E27" s="18" t="s">
        <v>35</v>
      </c>
      <c r="F27" s="18" t="s">
        <v>122</v>
      </c>
      <c r="G27" s="18" t="s">
        <v>112</v>
      </c>
      <c r="H27" s="20">
        <v>3.8913</v>
      </c>
      <c r="I27" s="24" t="s">
        <v>38</v>
      </c>
      <c r="J27" s="18" t="s">
        <v>123</v>
      </c>
      <c r="K27" s="20">
        <v>320</v>
      </c>
      <c r="L27" s="20">
        <v>320</v>
      </c>
      <c r="M27" s="25">
        <v>0</v>
      </c>
      <c r="N27" s="20">
        <v>0</v>
      </c>
      <c r="O27" s="25">
        <v>0</v>
      </c>
      <c r="P27" s="20">
        <v>0</v>
      </c>
      <c r="Q27" s="17">
        <f t="shared" si="6"/>
        <v>2024</v>
      </c>
      <c r="R27" s="20">
        <v>2024</v>
      </c>
      <c r="S27" s="20">
        <v>2025</v>
      </c>
      <c r="T27" s="20">
        <v>2025</v>
      </c>
      <c r="U27" s="17"/>
      <c r="V27" s="17"/>
      <c r="W27" s="17"/>
      <c r="X27" s="17"/>
      <c r="Y27" s="17"/>
      <c r="Z27" s="17"/>
      <c r="AA27" s="17"/>
      <c r="AB27" s="17"/>
      <c r="AC27" s="17"/>
      <c r="AD27" s="17"/>
      <c r="AE27" s="17"/>
      <c r="AF27" s="13" t="s">
        <v>114</v>
      </c>
      <c r="AG27" s="31" t="s">
        <v>46</v>
      </c>
      <c r="AH27" s="30"/>
    </row>
    <row r="28" s="2" customFormat="1" ht="31" customHeight="1" spans="1:34">
      <c r="A28" s="12" t="s">
        <v>124</v>
      </c>
      <c r="B28" s="15"/>
      <c r="C28" s="15"/>
      <c r="D28" s="15"/>
      <c r="E28" s="15"/>
      <c r="F28" s="15"/>
      <c r="G28" s="15"/>
      <c r="H28" s="16">
        <f t="shared" ref="H28:P28" si="9">SUM(H25:H27)</f>
        <v>8.2287</v>
      </c>
      <c r="I28" s="15" t="s">
        <v>93</v>
      </c>
      <c r="J28" s="15"/>
      <c r="K28" s="11">
        <f t="shared" si="9"/>
        <v>2920</v>
      </c>
      <c r="L28" s="11">
        <f t="shared" si="9"/>
        <v>2920</v>
      </c>
      <c r="M28" s="11">
        <f t="shared" si="9"/>
        <v>0</v>
      </c>
      <c r="N28" s="11">
        <f t="shared" si="9"/>
        <v>0</v>
      </c>
      <c r="O28" s="11">
        <f t="shared" si="9"/>
        <v>0</v>
      </c>
      <c r="P28" s="11">
        <f t="shared" si="9"/>
        <v>0</v>
      </c>
      <c r="Q28" s="17" t="s">
        <v>55</v>
      </c>
      <c r="R28" s="15"/>
      <c r="S28" s="15"/>
      <c r="T28" s="15"/>
      <c r="U28" s="17"/>
      <c r="V28" s="17"/>
      <c r="W28" s="17"/>
      <c r="X28" s="17"/>
      <c r="Y28" s="17"/>
      <c r="Z28" s="17"/>
      <c r="AA28" s="17"/>
      <c r="AB28" s="17"/>
      <c r="AC28" s="17"/>
      <c r="AD28" s="17"/>
      <c r="AE28" s="15"/>
      <c r="AF28" s="15"/>
      <c r="AG28" s="27"/>
      <c r="AH28" s="30"/>
    </row>
    <row r="29" s="1" customFormat="1" ht="143" customHeight="1" spans="1:34">
      <c r="A29" s="19">
        <v>17</v>
      </c>
      <c r="B29" s="18" t="s">
        <v>125</v>
      </c>
      <c r="C29" s="18" t="s">
        <v>34</v>
      </c>
      <c r="D29" s="18" t="s">
        <v>34</v>
      </c>
      <c r="E29" s="18" t="s">
        <v>35</v>
      </c>
      <c r="F29" s="18" t="s">
        <v>65</v>
      </c>
      <c r="G29" s="18" t="s">
        <v>126</v>
      </c>
      <c r="H29" s="20">
        <v>0.9033</v>
      </c>
      <c r="I29" s="24" t="s">
        <v>38</v>
      </c>
      <c r="J29" s="20" t="s">
        <v>127</v>
      </c>
      <c r="K29" s="20">
        <v>1083.96</v>
      </c>
      <c r="L29" s="20">
        <v>1083.96</v>
      </c>
      <c r="M29" s="25">
        <v>0</v>
      </c>
      <c r="N29" s="20">
        <v>0</v>
      </c>
      <c r="O29" s="25">
        <v>0</v>
      </c>
      <c r="P29" s="20">
        <v>0</v>
      </c>
      <c r="Q29" s="17">
        <f>R29</f>
        <v>2025</v>
      </c>
      <c r="R29" s="20">
        <v>2025</v>
      </c>
      <c r="S29" s="20">
        <v>2026</v>
      </c>
      <c r="T29" s="20">
        <v>2026</v>
      </c>
      <c r="U29" s="17"/>
      <c r="V29" s="17"/>
      <c r="W29" s="17"/>
      <c r="X29" s="17"/>
      <c r="Y29" s="17"/>
      <c r="Z29" s="17"/>
      <c r="AA29" s="17"/>
      <c r="AB29" s="17"/>
      <c r="AC29" s="17"/>
      <c r="AD29" s="17"/>
      <c r="AE29" s="26" t="s">
        <v>98</v>
      </c>
      <c r="AF29" s="13" t="s">
        <v>114</v>
      </c>
      <c r="AG29" s="31" t="s">
        <v>128</v>
      </c>
      <c r="AH29" s="33" t="s">
        <v>116</v>
      </c>
    </row>
    <row r="30" s="2" customFormat="1" ht="31" customHeight="1" spans="1:34">
      <c r="A30" s="12" t="s">
        <v>129</v>
      </c>
      <c r="B30" s="15"/>
      <c r="C30" s="15"/>
      <c r="D30" s="15"/>
      <c r="E30" s="15"/>
      <c r="F30" s="15"/>
      <c r="G30" s="15"/>
      <c r="H30" s="16">
        <f>SUM(H29)</f>
        <v>0.9033</v>
      </c>
      <c r="I30" s="15" t="s">
        <v>93</v>
      </c>
      <c r="J30" s="15"/>
      <c r="K30" s="11">
        <f t="shared" ref="K30:P30" si="10">K29</f>
        <v>1083.96</v>
      </c>
      <c r="L30" s="11">
        <f t="shared" si="10"/>
        <v>1083.96</v>
      </c>
      <c r="M30" s="11">
        <f t="shared" si="10"/>
        <v>0</v>
      </c>
      <c r="N30" s="11">
        <f t="shared" si="10"/>
        <v>0</v>
      </c>
      <c r="O30" s="11">
        <f t="shared" si="10"/>
        <v>0</v>
      </c>
      <c r="P30" s="11">
        <f t="shared" si="10"/>
        <v>0</v>
      </c>
      <c r="Q30" s="17" t="s">
        <v>55</v>
      </c>
      <c r="R30" s="15"/>
      <c r="S30" s="15"/>
      <c r="T30" s="15"/>
      <c r="U30" s="17"/>
      <c r="V30" s="17"/>
      <c r="W30" s="17"/>
      <c r="X30" s="17"/>
      <c r="Y30" s="17"/>
      <c r="Z30" s="17"/>
      <c r="AA30" s="17"/>
      <c r="AB30" s="17"/>
      <c r="AC30" s="17"/>
      <c r="AD30" s="17"/>
      <c r="AE30" s="15"/>
      <c r="AF30" s="15"/>
      <c r="AG30" s="27"/>
      <c r="AH30" s="30"/>
    </row>
    <row r="31" s="2" customFormat="1" ht="54" customHeight="1" spans="1:34">
      <c r="A31" s="12" t="s">
        <v>130</v>
      </c>
      <c r="B31" s="15"/>
      <c r="C31" s="15" t="s">
        <v>93</v>
      </c>
      <c r="D31" s="15" t="s">
        <v>93</v>
      </c>
      <c r="E31" s="15" t="s">
        <v>93</v>
      </c>
      <c r="F31" s="15" t="s">
        <v>93</v>
      </c>
      <c r="G31" s="15" t="s">
        <v>93</v>
      </c>
      <c r="H31" s="16">
        <f t="shared" ref="H31:P31" si="11">H11+H15+H20+H22+H24+H28+H30</f>
        <v>319.1715</v>
      </c>
      <c r="I31" s="15" t="s">
        <v>93</v>
      </c>
      <c r="J31" s="15" t="s">
        <v>93</v>
      </c>
      <c r="K31" s="11">
        <f t="shared" si="11"/>
        <v>22576.9013</v>
      </c>
      <c r="L31" s="11">
        <f t="shared" si="11"/>
        <v>14354.9113</v>
      </c>
      <c r="M31" s="11">
        <f t="shared" si="11"/>
        <v>0</v>
      </c>
      <c r="N31" s="11">
        <f t="shared" si="11"/>
        <v>4133</v>
      </c>
      <c r="O31" s="11">
        <f t="shared" si="11"/>
        <v>0</v>
      </c>
      <c r="P31" s="11">
        <f t="shared" si="11"/>
        <v>7088.99</v>
      </c>
      <c r="Q31" s="17" t="s">
        <v>55</v>
      </c>
      <c r="R31" s="15"/>
      <c r="S31" s="15"/>
      <c r="T31" s="15"/>
      <c r="U31" s="17"/>
      <c r="V31" s="17"/>
      <c r="W31" s="17"/>
      <c r="X31" s="17"/>
      <c r="Y31" s="17"/>
      <c r="Z31" s="17"/>
      <c r="AA31" s="17"/>
      <c r="AB31" s="17"/>
      <c r="AC31" s="17"/>
      <c r="AD31" s="17"/>
      <c r="AE31" s="15"/>
      <c r="AF31" s="27"/>
      <c r="AG31" s="27"/>
      <c r="AH31" s="30"/>
    </row>
    <row r="32" s="1" customFormat="1" ht="114" customHeight="1" spans="1:35">
      <c r="A32" s="21" t="s">
        <v>131</v>
      </c>
      <c r="B32" s="22"/>
      <c r="C32" s="22"/>
      <c r="D32" s="22"/>
      <c r="E32" s="22"/>
      <c r="F32" s="22"/>
      <c r="G32" s="22"/>
      <c r="H32" s="22"/>
      <c r="I32" s="22"/>
      <c r="J32" s="22"/>
      <c r="K32" s="22"/>
      <c r="L32" s="22"/>
      <c r="M32" s="22"/>
      <c r="N32" s="22"/>
      <c r="O32" s="22"/>
      <c r="P32" s="22"/>
      <c r="Q32" s="22"/>
      <c r="R32" s="22"/>
      <c r="S32" s="22"/>
      <c r="T32" s="22"/>
      <c r="U32" s="22"/>
      <c r="V32" s="22"/>
      <c r="W32" s="22"/>
      <c r="X32" s="22"/>
      <c r="Y32" s="22"/>
      <c r="Z32" s="22"/>
      <c r="AA32" s="22"/>
      <c r="AB32" s="22"/>
      <c r="AC32" s="22"/>
      <c r="AD32" s="22"/>
      <c r="AE32" s="22"/>
      <c r="AF32" s="22"/>
      <c r="AG32" s="27"/>
      <c r="AH32" s="34" t="s">
        <v>132</v>
      </c>
      <c r="AI32" s="35"/>
    </row>
  </sheetData>
  <mergeCells count="41">
    <mergeCell ref="A2:AE2"/>
    <mergeCell ref="A3:AE3"/>
    <mergeCell ref="K4:P4"/>
    <mergeCell ref="U4:Y4"/>
    <mergeCell ref="Z4:AD4"/>
    <mergeCell ref="M5:O5"/>
    <mergeCell ref="U5:X5"/>
    <mergeCell ref="Z5:AC5"/>
    <mergeCell ref="A11:G11"/>
    <mergeCell ref="A15:G15"/>
    <mergeCell ref="A20:G20"/>
    <mergeCell ref="A22:G22"/>
    <mergeCell ref="A24:G24"/>
    <mergeCell ref="A28:G28"/>
    <mergeCell ref="A30:G30"/>
    <mergeCell ref="A31:B31"/>
    <mergeCell ref="A32:AF32"/>
    <mergeCell ref="A4:A6"/>
    <mergeCell ref="B4:B6"/>
    <mergeCell ref="C4:C6"/>
    <mergeCell ref="D4:D6"/>
    <mergeCell ref="E4:E6"/>
    <mergeCell ref="F4:F6"/>
    <mergeCell ref="G4:G6"/>
    <mergeCell ref="J4:J6"/>
    <mergeCell ref="K5:K6"/>
    <mergeCell ref="L5:L6"/>
    <mergeCell ref="P5:P6"/>
    <mergeCell ref="Q4:Q6"/>
    <mergeCell ref="R4:R6"/>
    <mergeCell ref="S4:S6"/>
    <mergeCell ref="T4:T6"/>
    <mergeCell ref="Y5:Y6"/>
    <mergeCell ref="AD5:AD6"/>
    <mergeCell ref="AE4:AE6"/>
    <mergeCell ref="AF4:AF6"/>
    <mergeCell ref="AG4:AG6"/>
    <mergeCell ref="AH2:AH3"/>
    <mergeCell ref="AH4:AH6"/>
    <mergeCell ref="AH7:AH8"/>
    <mergeCell ref="H4:I6"/>
  </mergeCells>
  <dataValidations count="1">
    <dataValidation type="list" allowBlank="1" showInputMessage="1" showErrorMessage="1" sqref="G11 G15 G20 G22 G24 G28 G30 G1:G6 G32:G1048576">
      <formula1>"农用地整理,建设用地整理,乡村生态保护修复,风貌提升及历史文化保护,产业导入,公共服务与基础设施建设,其他"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陈珑</cp:lastModifiedBy>
  <dcterms:created xsi:type="dcterms:W3CDTF">2024-06-06T04:17:06Z</dcterms:created>
  <dcterms:modified xsi:type="dcterms:W3CDTF">2024-06-06T04:51:32Z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8F8F508773A44A01B3A133FB351E2F7A_11</vt:lpwstr>
  </property>
  <property fmtid="{D5CDD505-2E9C-101B-9397-08002B2CF9AE}" pid="3" name="KSOProductBuildVer">
    <vt:lpwstr>2052-12.1.0.16120</vt:lpwstr>
  </property>
</Properties>
</file>