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60" windowWidth="20640" windowHeight="11700"/>
  </bookViews>
  <sheets>
    <sheet name="平远总任务 (市下达任务)" sheetId="9" r:id="rId1"/>
  </sheets>
  <definedNames>
    <definedName name="_xlnm._FilterDatabase" localSheetId="0" hidden="1">'平远总任务 (市下达任务)'!$A$6:$S$21</definedName>
    <definedName name="_xlnm.Print_Area" localSheetId="0">'平远总任务 (市下达任务)'!$A$1:$L$21</definedName>
    <definedName name="_xlnm.Print_Titles" localSheetId="0">'平远总任务 (市下达任务)'!$3:$4</definedName>
  </definedNames>
  <calcPr calcId="145621"/>
</workbook>
</file>

<file path=xl/calcChain.xml><?xml version="1.0" encoding="utf-8"?>
<calcChain xmlns="http://schemas.openxmlformats.org/spreadsheetml/2006/main">
  <c r="I18" i="9" l="1"/>
  <c r="C18" i="9"/>
  <c r="C7" i="9"/>
  <c r="C8" i="9"/>
  <c r="C9" i="9"/>
  <c r="C10" i="9"/>
  <c r="C11" i="9"/>
  <c r="C12" i="9"/>
  <c r="C13" i="9"/>
  <c r="C15" i="9"/>
  <c r="C16" i="9"/>
  <c r="C17" i="9" l="1"/>
  <c r="C19" i="9"/>
  <c r="C20" i="9"/>
  <c r="B19" i="9" l="1"/>
  <c r="F6" i="9"/>
  <c r="H6" i="9"/>
  <c r="J6" i="9"/>
  <c r="K6" i="9"/>
  <c r="L6" i="9"/>
  <c r="B18" i="9" l="1"/>
  <c r="I19" i="9"/>
  <c r="G18" i="9"/>
  <c r="E18" i="9"/>
  <c r="I17" i="9"/>
  <c r="G17" i="9"/>
  <c r="E17" i="9"/>
  <c r="I16" i="9"/>
  <c r="G16" i="9"/>
  <c r="I15" i="9"/>
  <c r="G15" i="9"/>
  <c r="I14" i="9"/>
  <c r="G14" i="9"/>
  <c r="C14" i="9" s="1"/>
  <c r="I13" i="9"/>
  <c r="G13" i="9"/>
  <c r="I12" i="9"/>
  <c r="G12" i="9"/>
  <c r="I11" i="9"/>
  <c r="G11" i="9"/>
  <c r="I10" i="9"/>
  <c r="G10" i="9"/>
  <c r="I9" i="9"/>
  <c r="G9" i="9"/>
  <c r="I8" i="9"/>
  <c r="G8" i="9"/>
  <c r="I7" i="9"/>
  <c r="I6" i="9" s="1"/>
  <c r="G7" i="9"/>
  <c r="B17" i="9" l="1"/>
  <c r="G6" i="9"/>
  <c r="C6" i="9" s="1"/>
  <c r="B16" i="9" l="1"/>
  <c r="E16" i="9"/>
  <c r="B15" i="9" l="1"/>
  <c r="E15" i="9"/>
  <c r="B14" i="9" l="1"/>
  <c r="E14" i="9"/>
  <c r="B13" i="9" l="1"/>
  <c r="E13" i="9"/>
  <c r="B12" i="9" l="1"/>
  <c r="E12" i="9"/>
  <c r="B11" i="9" l="1"/>
  <c r="E11" i="9"/>
  <c r="B10" i="9" l="1"/>
  <c r="E10" i="9"/>
  <c r="B9" i="9" l="1"/>
  <c r="E9" i="9"/>
  <c r="B8" i="9" l="1"/>
  <c r="E8" i="9"/>
  <c r="B7" i="9" l="1"/>
  <c r="D6" i="9"/>
  <c r="B6" i="9" s="1"/>
  <c r="E7" i="9"/>
  <c r="E6" i="9" l="1"/>
</calcChain>
</file>

<file path=xl/sharedStrings.xml><?xml version="1.0" encoding="utf-8"?>
<sst xmlns="http://schemas.openxmlformats.org/spreadsheetml/2006/main" count="35" uniqueCount="29">
  <si>
    <r>
      <rPr>
        <sz val="24"/>
        <color theme="1"/>
        <rFont val="方正仿宋简体"/>
        <family val="3"/>
        <charset val="134"/>
      </rPr>
      <t>乡镇</t>
    </r>
    <phoneticPr fontId="4" type="noConversion"/>
  </si>
  <si>
    <r>
      <rPr>
        <sz val="24"/>
        <color theme="1"/>
        <rFont val="方正仿宋简体"/>
        <family val="3"/>
        <charset val="134"/>
      </rPr>
      <t>任务总数
（公里）</t>
    </r>
  </si>
  <si>
    <r>
      <rPr>
        <sz val="24"/>
        <color theme="1"/>
        <rFont val="方正仿宋简体"/>
        <family val="3"/>
        <charset val="134"/>
      </rPr>
      <t xml:space="preserve">补助总额
（万元）
</t>
    </r>
    <phoneticPr fontId="4" type="noConversion"/>
  </si>
  <si>
    <r>
      <rPr>
        <b/>
        <sz val="24"/>
        <color theme="1"/>
        <rFont val="方正仿宋简体"/>
        <family val="3"/>
        <charset val="134"/>
      </rPr>
      <t>省补任务规模</t>
    </r>
    <phoneticPr fontId="4" type="noConversion"/>
  </si>
  <si>
    <r>
      <rPr>
        <b/>
        <sz val="24"/>
        <color theme="1"/>
        <rFont val="方正仿宋简体"/>
        <family val="3"/>
        <charset val="134"/>
      </rPr>
      <t>备注</t>
    </r>
    <phoneticPr fontId="4" type="noConversion"/>
  </si>
  <si>
    <r>
      <rPr>
        <sz val="24"/>
        <color theme="1"/>
        <rFont val="方正仿宋简体"/>
        <family val="3"/>
        <charset val="134"/>
      </rPr>
      <t>乡、村道砂土路</t>
    </r>
  </si>
  <si>
    <r>
      <t>200</t>
    </r>
    <r>
      <rPr>
        <sz val="24"/>
        <color theme="1"/>
        <rFont val="方正仿宋简体"/>
        <family val="3"/>
        <charset val="134"/>
      </rPr>
      <t>人以上自然村</t>
    </r>
  </si>
  <si>
    <r>
      <rPr>
        <sz val="24"/>
        <color theme="1"/>
        <rFont val="方正仿宋简体"/>
        <family val="3"/>
        <charset val="134"/>
      </rPr>
      <t>任务数
（公里）</t>
    </r>
  </si>
  <si>
    <r>
      <rPr>
        <sz val="24"/>
        <color theme="1"/>
        <rFont val="方正仿宋简体"/>
        <family val="3"/>
        <charset val="134"/>
      </rPr>
      <t>补助额
（万元）</t>
    </r>
  </si>
  <si>
    <r>
      <rPr>
        <b/>
        <sz val="24"/>
        <color theme="1"/>
        <rFont val="方正仿宋简体"/>
        <family val="3"/>
        <charset val="134"/>
      </rPr>
      <t>平远合计</t>
    </r>
  </si>
  <si>
    <r>
      <rPr>
        <sz val="24"/>
        <color theme="1"/>
        <rFont val="方正仿宋简体"/>
        <family val="3"/>
        <charset val="134"/>
      </rPr>
      <t>差干</t>
    </r>
  </si>
  <si>
    <r>
      <rPr>
        <sz val="24"/>
        <color theme="1"/>
        <rFont val="方正仿宋简体"/>
        <family val="3"/>
        <charset val="134"/>
      </rPr>
      <t>仁居</t>
    </r>
  </si>
  <si>
    <r>
      <rPr>
        <sz val="24"/>
        <color theme="1"/>
        <rFont val="方正仿宋简体"/>
        <family val="3"/>
        <charset val="134"/>
      </rPr>
      <t>八尺</t>
    </r>
  </si>
  <si>
    <r>
      <rPr>
        <sz val="24"/>
        <color theme="1"/>
        <rFont val="方正仿宋简体"/>
        <family val="3"/>
        <charset val="134"/>
      </rPr>
      <t>河头</t>
    </r>
  </si>
  <si>
    <r>
      <rPr>
        <sz val="24"/>
        <color theme="1"/>
        <rFont val="方正仿宋简体"/>
        <family val="3"/>
        <charset val="134"/>
      </rPr>
      <t>中行</t>
    </r>
  </si>
  <si>
    <r>
      <rPr>
        <sz val="24"/>
        <color theme="1"/>
        <rFont val="方正仿宋简体"/>
        <family val="3"/>
        <charset val="134"/>
      </rPr>
      <t>大柘</t>
    </r>
  </si>
  <si>
    <r>
      <rPr>
        <sz val="24"/>
        <color theme="1"/>
        <rFont val="方正仿宋简体"/>
        <family val="3"/>
        <charset val="134"/>
      </rPr>
      <t>东石</t>
    </r>
  </si>
  <si>
    <r>
      <rPr>
        <sz val="24"/>
        <color theme="1"/>
        <rFont val="方正仿宋简体"/>
        <family val="3"/>
        <charset val="134"/>
      </rPr>
      <t>泗水</t>
    </r>
  </si>
  <si>
    <r>
      <rPr>
        <sz val="24"/>
        <color theme="1"/>
        <rFont val="方正仿宋简体"/>
        <family val="3"/>
        <charset val="134"/>
      </rPr>
      <t>上举</t>
    </r>
  </si>
  <si>
    <r>
      <rPr>
        <sz val="24"/>
        <color theme="1"/>
        <rFont val="方正仿宋简体"/>
        <family val="3"/>
        <charset val="134"/>
      </rPr>
      <t>石正</t>
    </r>
  </si>
  <si>
    <r>
      <rPr>
        <sz val="24"/>
        <color theme="1"/>
        <rFont val="方正仿宋简体"/>
        <family val="3"/>
        <charset val="134"/>
      </rPr>
      <t>热柘</t>
    </r>
  </si>
  <si>
    <r>
      <rPr>
        <sz val="24"/>
        <color theme="1"/>
        <rFont val="方正仿宋简体"/>
        <family val="3"/>
        <charset val="134"/>
      </rPr>
      <t>长田</t>
    </r>
  </si>
  <si>
    <r>
      <rPr>
        <sz val="24"/>
        <color theme="1"/>
        <rFont val="方正仿宋简体"/>
        <family val="3"/>
        <charset val="134"/>
      </rPr>
      <t>县交通运输局</t>
    </r>
    <phoneticPr fontId="5" type="noConversion"/>
  </si>
  <si>
    <r>
      <rPr>
        <sz val="24"/>
        <color theme="1"/>
        <rFont val="方正仿宋简体"/>
        <family val="3"/>
        <charset val="134"/>
      </rPr>
      <t>县地方公路站</t>
    </r>
    <phoneticPr fontId="4" type="noConversion"/>
  </si>
  <si>
    <r>
      <rPr>
        <sz val="24"/>
        <color theme="1"/>
        <rFont val="方正黑体简体"/>
        <family val="4"/>
        <charset val="134"/>
      </rPr>
      <t>附件</t>
    </r>
    <r>
      <rPr>
        <sz val="24"/>
        <color theme="1"/>
        <rFont val="Times New Roman"/>
        <family val="1"/>
      </rPr>
      <t>2</t>
    </r>
    <phoneticPr fontId="4" type="noConversion"/>
  </si>
  <si>
    <r>
      <rPr>
        <sz val="36"/>
        <color theme="1"/>
        <rFont val="方正小标宋简体"/>
        <family val="3"/>
        <charset val="134"/>
      </rPr>
      <t>平远县</t>
    </r>
    <r>
      <rPr>
        <sz val="36"/>
        <color theme="1"/>
        <rFont val="Times New Roman"/>
        <family val="1"/>
      </rPr>
      <t>2020</t>
    </r>
    <r>
      <rPr>
        <sz val="36"/>
        <color theme="1"/>
        <rFont val="方正小标宋简体"/>
        <family val="3"/>
        <charset val="134"/>
      </rPr>
      <t>年</t>
    </r>
    <r>
      <rPr>
        <sz val="36"/>
        <color theme="1"/>
        <rFont val="Times New Roman"/>
        <family val="1"/>
      </rPr>
      <t>“</t>
    </r>
    <r>
      <rPr>
        <sz val="36"/>
        <color theme="1"/>
        <rFont val="方正小标宋简体"/>
        <family val="3"/>
        <charset val="134"/>
      </rPr>
      <t>四好农村路</t>
    </r>
    <r>
      <rPr>
        <sz val="36"/>
        <color theme="1"/>
        <rFont val="Times New Roman"/>
        <family val="1"/>
      </rPr>
      <t>”</t>
    </r>
    <r>
      <rPr>
        <sz val="36"/>
        <color theme="1"/>
        <rFont val="方正小标宋简体"/>
        <family val="3"/>
        <charset val="134"/>
      </rPr>
      <t>建设攻坚任务清单</t>
    </r>
    <phoneticPr fontId="4" type="noConversion"/>
  </si>
  <si>
    <r>
      <rPr>
        <sz val="24"/>
        <color theme="1"/>
        <rFont val="方正仿宋简体"/>
        <family val="3"/>
        <charset val="134"/>
      </rPr>
      <t>危桥改造</t>
    </r>
    <r>
      <rPr>
        <sz val="24"/>
        <color theme="1"/>
        <rFont val="Times New Roman"/>
        <family val="1"/>
      </rPr>
      <t xml:space="preserve">            </t>
    </r>
    <phoneticPr fontId="4" type="noConversion"/>
  </si>
  <si>
    <t>通农业产业园公路</t>
    <phoneticPr fontId="4" type="noConversion"/>
  </si>
  <si>
    <r>
      <rPr>
        <sz val="24"/>
        <color theme="1"/>
        <rFont val="方正仿宋简体"/>
        <family val="3"/>
        <charset val="134"/>
      </rPr>
      <t xml:space="preserve">补助标准：
</t>
    </r>
    <r>
      <rPr>
        <sz val="24"/>
        <color theme="1"/>
        <rFont val="Times New Roman"/>
        <family val="1"/>
      </rPr>
      <t>1.</t>
    </r>
    <r>
      <rPr>
        <sz val="24"/>
        <color theme="1"/>
        <rFont val="方正仿宋简体"/>
        <family val="3"/>
        <charset val="134"/>
      </rPr>
      <t>通农业产业园公路：三级公路，上级补助</t>
    </r>
    <r>
      <rPr>
        <sz val="24"/>
        <color theme="1"/>
        <rFont val="Times New Roman"/>
        <family val="1"/>
      </rPr>
      <t>140</t>
    </r>
    <r>
      <rPr>
        <sz val="24"/>
        <color theme="1"/>
        <rFont val="方正仿宋简体"/>
        <family val="3"/>
        <charset val="134"/>
      </rPr>
      <t>万元</t>
    </r>
    <r>
      <rPr>
        <sz val="24"/>
        <color theme="1"/>
        <rFont val="Times New Roman"/>
        <family val="1"/>
      </rPr>
      <t>/</t>
    </r>
    <r>
      <rPr>
        <sz val="24"/>
        <color theme="1"/>
        <rFont val="方正仿宋简体"/>
        <family val="3"/>
        <charset val="134"/>
      </rPr>
      <t xml:space="preserve">公里；
</t>
    </r>
    <r>
      <rPr>
        <sz val="24"/>
        <color theme="1"/>
        <rFont val="Times New Roman"/>
        <family val="1"/>
      </rPr>
      <t>2.</t>
    </r>
    <r>
      <rPr>
        <sz val="24"/>
        <color theme="1"/>
        <rFont val="方正仿宋简体"/>
        <family val="3"/>
        <charset val="134"/>
      </rPr>
      <t>乡、村道砂土路：新建四级单车道，上级补助</t>
    </r>
    <r>
      <rPr>
        <sz val="24"/>
        <color theme="1"/>
        <rFont val="Times New Roman"/>
        <family val="1"/>
      </rPr>
      <t>45</t>
    </r>
    <r>
      <rPr>
        <sz val="24"/>
        <color theme="1"/>
        <rFont val="方正仿宋简体"/>
        <family val="3"/>
        <charset val="134"/>
      </rPr>
      <t>万元</t>
    </r>
    <r>
      <rPr>
        <sz val="24"/>
        <color theme="1"/>
        <rFont val="Times New Roman"/>
        <family val="1"/>
      </rPr>
      <t>/</t>
    </r>
    <r>
      <rPr>
        <sz val="24"/>
        <color theme="1"/>
        <rFont val="方正仿宋简体"/>
        <family val="3"/>
        <charset val="134"/>
      </rPr>
      <t xml:space="preserve">公里；
</t>
    </r>
    <r>
      <rPr>
        <sz val="24"/>
        <color theme="1"/>
        <rFont val="Times New Roman"/>
        <family val="1"/>
      </rPr>
      <t>3.200</t>
    </r>
    <r>
      <rPr>
        <sz val="24"/>
        <color theme="1"/>
        <rFont val="方正仿宋简体"/>
        <family val="3"/>
        <charset val="134"/>
      </rPr>
      <t>人以上自然村硬化路：新建四级单车道，上级补助</t>
    </r>
    <r>
      <rPr>
        <sz val="24"/>
        <color theme="1"/>
        <rFont val="Times New Roman"/>
        <family val="1"/>
      </rPr>
      <t>45</t>
    </r>
    <r>
      <rPr>
        <sz val="24"/>
        <color theme="1"/>
        <rFont val="方正仿宋简体"/>
        <family val="3"/>
        <charset val="134"/>
      </rPr>
      <t>万元</t>
    </r>
    <r>
      <rPr>
        <sz val="24"/>
        <color theme="1"/>
        <rFont val="Times New Roman"/>
        <family val="1"/>
      </rPr>
      <t>/</t>
    </r>
    <r>
      <rPr>
        <sz val="24"/>
        <color theme="1"/>
        <rFont val="方正仿宋简体"/>
        <family val="3"/>
        <charset val="134"/>
      </rPr>
      <t xml:space="preserve">公里。
</t>
    </r>
    <r>
      <rPr>
        <sz val="24"/>
        <color theme="1"/>
        <rFont val="Times New Roman"/>
        <family val="1"/>
      </rPr>
      <t xml:space="preserve">                                                                                                                                                                                               </t>
    </r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</si>
</sst>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_ "/>
    <numFmt numFmtId="178" formatCode="0.000_ "/>
    <numFmt numFmtId="179" formatCode="0.00_ "/>
    <numFmt numFmtId="180" formatCode="0.0_ "/>
  </numFmts>
  <fonts count="15" x14ac:knownFonts="1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6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24"/>
      <color theme="1"/>
      <name val="方正黑体简体"/>
      <family val="4"/>
      <charset val="134"/>
    </font>
    <font>
      <sz val="36"/>
      <color theme="1"/>
      <name val="方正小标宋简体"/>
      <family val="3"/>
      <charset val="134"/>
    </font>
    <font>
      <sz val="24"/>
      <color theme="1"/>
      <name val="方正仿宋简体"/>
      <family val="3"/>
      <charset val="134"/>
    </font>
    <font>
      <b/>
      <sz val="24"/>
      <color theme="1"/>
      <name val="方正仿宋简体"/>
      <family val="3"/>
      <charset val="134"/>
    </font>
    <font>
      <sz val="24"/>
      <color theme="1"/>
      <name val="Times New Roman"/>
      <family val="1"/>
    </font>
    <font>
      <sz val="36"/>
      <color theme="1"/>
      <name val="Times New Roman"/>
      <family val="1"/>
    </font>
    <font>
      <b/>
      <sz val="24"/>
      <color theme="1"/>
      <name val="Times New Roman"/>
      <family val="1"/>
    </font>
    <font>
      <b/>
      <sz val="24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3">
    <xf numFmtId="0" fontId="0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</cellStyleXfs>
  <cellXfs count="62">
    <xf numFmtId="0" fontId="0" fillId="0" borderId="0" xfId="0">
      <alignment vertical="center"/>
    </xf>
    <xf numFmtId="0" fontId="3" fillId="0" borderId="0" xfId="1">
      <alignment vertical="center"/>
    </xf>
    <xf numFmtId="0" fontId="3" fillId="0" borderId="0" xfId="1" applyFill="1">
      <alignment vertical="center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>
      <alignment vertical="center"/>
    </xf>
    <xf numFmtId="0" fontId="6" fillId="0" borderId="0" xfId="1" applyFont="1">
      <alignment vertical="center"/>
    </xf>
    <xf numFmtId="0" fontId="2" fillId="0" borderId="0" xfId="1" applyFont="1">
      <alignment vertical="center"/>
    </xf>
    <xf numFmtId="0" fontId="6" fillId="0" borderId="0" xfId="1" applyNumberFormat="1" applyFont="1" applyAlignment="1">
      <alignment horizontal="center" vertical="center"/>
    </xf>
    <xf numFmtId="0" fontId="2" fillId="0" borderId="0" xfId="1" applyNumberFormat="1" applyFont="1" applyAlignment="1">
      <alignment horizontal="center" vertical="center" shrinkToFit="1"/>
    </xf>
    <xf numFmtId="0" fontId="2" fillId="2" borderId="0" xfId="1" applyNumberFormat="1" applyFont="1" applyFill="1" applyAlignment="1">
      <alignment horizontal="center" vertical="center" shrinkToFit="1"/>
    </xf>
    <xf numFmtId="0" fontId="11" fillId="0" borderId="1" xfId="1" applyFont="1" applyFill="1" applyBorder="1" applyAlignment="1">
      <alignment horizontal="center" vertical="center" wrapText="1"/>
    </xf>
    <xf numFmtId="0" fontId="11" fillId="0" borderId="2" xfId="1" applyFont="1" applyFill="1" applyBorder="1" applyAlignment="1">
      <alignment horizontal="center" vertical="center" wrapText="1"/>
    </xf>
    <xf numFmtId="0" fontId="11" fillId="0" borderId="4" xfId="1" applyFont="1" applyBorder="1">
      <alignment vertical="center"/>
    </xf>
    <xf numFmtId="0" fontId="13" fillId="0" borderId="11" xfId="1" applyNumberFormat="1" applyFont="1" applyFill="1" applyBorder="1" applyAlignment="1">
      <alignment horizontal="center" vertical="center" wrapText="1"/>
    </xf>
    <xf numFmtId="0" fontId="13" fillId="0" borderId="3" xfId="1" applyNumberFormat="1" applyFont="1" applyFill="1" applyBorder="1" applyAlignment="1">
      <alignment horizontal="center" vertical="center" shrinkToFit="1"/>
    </xf>
    <xf numFmtId="0" fontId="13" fillId="0" borderId="4" xfId="1" applyNumberFormat="1" applyFont="1" applyFill="1" applyBorder="1" applyAlignment="1">
      <alignment horizontal="center" vertical="center" shrinkToFit="1"/>
    </xf>
    <xf numFmtId="0" fontId="11" fillId="0" borderId="10" xfId="1" applyNumberFormat="1" applyFont="1" applyFill="1" applyBorder="1" applyAlignment="1">
      <alignment horizontal="center" vertical="center" shrinkToFit="1"/>
    </xf>
    <xf numFmtId="0" fontId="11" fillId="0" borderId="1" xfId="1" applyNumberFormat="1" applyFont="1" applyFill="1" applyBorder="1" applyAlignment="1">
      <alignment horizontal="center" vertical="center" shrinkToFit="1"/>
    </xf>
    <xf numFmtId="176" fontId="11" fillId="0" borderId="2" xfId="1" applyNumberFormat="1" applyFont="1" applyFill="1" applyBorder="1" applyAlignment="1">
      <alignment horizontal="center" vertical="center" shrinkToFit="1"/>
    </xf>
    <xf numFmtId="0" fontId="11" fillId="0" borderId="2" xfId="1" applyNumberFormat="1" applyFont="1" applyFill="1" applyBorder="1" applyAlignment="1">
      <alignment horizontal="center" vertical="center" shrinkToFit="1"/>
    </xf>
    <xf numFmtId="0" fontId="11" fillId="0" borderId="4" xfId="1" applyNumberFormat="1" applyFont="1" applyBorder="1" applyAlignment="1">
      <alignment horizontal="center" vertical="center" shrinkToFit="1"/>
    </xf>
    <xf numFmtId="0" fontId="11" fillId="2" borderId="10" xfId="1" applyNumberFormat="1" applyFont="1" applyFill="1" applyBorder="1" applyAlignment="1">
      <alignment horizontal="center" vertical="center" shrinkToFit="1"/>
    </xf>
    <xf numFmtId="0" fontId="11" fillId="2" borderId="1" xfId="1" applyNumberFormat="1" applyFont="1" applyFill="1" applyBorder="1" applyAlignment="1">
      <alignment horizontal="center" vertical="center" shrinkToFit="1"/>
    </xf>
    <xf numFmtId="176" fontId="11" fillId="2" borderId="2" xfId="1" applyNumberFormat="1" applyFont="1" applyFill="1" applyBorder="1" applyAlignment="1">
      <alignment horizontal="center" vertical="center" shrinkToFit="1"/>
    </xf>
    <xf numFmtId="0" fontId="11" fillId="2" borderId="2" xfId="1" applyNumberFormat="1" applyFont="1" applyFill="1" applyBorder="1" applyAlignment="1">
      <alignment horizontal="center" vertical="center" shrinkToFit="1"/>
    </xf>
    <xf numFmtId="0" fontId="11" fillId="2" borderId="4" xfId="1" applyNumberFormat="1" applyFont="1" applyFill="1" applyBorder="1" applyAlignment="1">
      <alignment horizontal="center" vertical="center" shrinkToFit="1"/>
    </xf>
    <xf numFmtId="0" fontId="11" fillId="2" borderId="12" xfId="1" applyNumberFormat="1" applyFont="1" applyFill="1" applyBorder="1" applyAlignment="1">
      <alignment horizontal="center" vertical="center" shrinkToFit="1"/>
    </xf>
    <xf numFmtId="0" fontId="11" fillId="2" borderId="15" xfId="1" applyNumberFormat="1" applyFont="1" applyFill="1" applyBorder="1" applyAlignment="1">
      <alignment horizontal="center" vertical="center" shrinkToFit="1"/>
    </xf>
    <xf numFmtId="176" fontId="11" fillId="2" borderId="13" xfId="1" applyNumberFormat="1" applyFont="1" applyFill="1" applyBorder="1" applyAlignment="1">
      <alignment horizontal="center" vertical="center" shrinkToFit="1"/>
    </xf>
    <xf numFmtId="0" fontId="11" fillId="2" borderId="13" xfId="1" applyNumberFormat="1" applyFont="1" applyFill="1" applyBorder="1" applyAlignment="1">
      <alignment horizontal="center" vertical="center" shrinkToFit="1"/>
    </xf>
    <xf numFmtId="0" fontId="11" fillId="2" borderId="14" xfId="1" applyNumberFormat="1" applyFont="1" applyFill="1" applyBorder="1" applyAlignment="1">
      <alignment horizontal="center" vertical="center" shrinkToFit="1"/>
    </xf>
    <xf numFmtId="0" fontId="11" fillId="0" borderId="0" xfId="0" applyFont="1" applyBorder="1" applyAlignment="1">
      <alignment horizontal="left" vertical="center" wrapText="1"/>
    </xf>
    <xf numFmtId="0" fontId="11" fillId="0" borderId="0" xfId="0" applyFont="1" applyBorder="1" applyAlignment="1">
      <alignment vertical="center" wrapText="1"/>
    </xf>
    <xf numFmtId="0" fontId="9" fillId="0" borderId="2" xfId="1" applyFont="1" applyFill="1" applyBorder="1" applyAlignment="1">
      <alignment horizontal="center" vertical="center" wrapText="1"/>
    </xf>
    <xf numFmtId="0" fontId="11" fillId="0" borderId="2" xfId="1" applyFont="1" applyFill="1" applyBorder="1" applyAlignment="1">
      <alignment horizontal="center" vertical="center" wrapText="1"/>
    </xf>
    <xf numFmtId="0" fontId="11" fillId="0" borderId="0" xfId="1" applyFont="1" applyBorder="1">
      <alignment vertical="center"/>
    </xf>
    <xf numFmtId="0" fontId="11" fillId="0" borderId="0" xfId="0" applyFont="1" applyBorder="1" applyAlignment="1">
      <alignment horizontal="left" vertical="center" wrapText="1"/>
    </xf>
    <xf numFmtId="0" fontId="13" fillId="0" borderId="7" xfId="1" applyFont="1" applyFill="1" applyBorder="1" applyAlignment="1">
      <alignment horizontal="center" vertical="center" wrapText="1"/>
    </xf>
    <xf numFmtId="0" fontId="13" fillId="0" borderId="8" xfId="1" applyFont="1" applyFill="1" applyBorder="1" applyAlignment="1">
      <alignment horizontal="center" vertical="center" wrapText="1"/>
    </xf>
    <xf numFmtId="0" fontId="12" fillId="0" borderId="0" xfId="1" applyFont="1" applyBorder="1" applyAlignment="1">
      <alignment horizontal="center" vertical="center"/>
    </xf>
    <xf numFmtId="0" fontId="11" fillId="0" borderId="9" xfId="1" applyFont="1" applyFill="1" applyBorder="1" applyAlignment="1">
      <alignment horizontal="center" vertical="center" wrapText="1"/>
    </xf>
    <xf numFmtId="0" fontId="11" fillId="0" borderId="10" xfId="1" applyFont="1" applyFill="1" applyBorder="1" applyAlignment="1">
      <alignment horizontal="center" vertical="center" wrapText="1"/>
    </xf>
    <xf numFmtId="0" fontId="11" fillId="0" borderId="6" xfId="1" applyFont="1" applyBorder="1" applyAlignment="1">
      <alignment horizontal="center" vertical="center" wrapText="1"/>
    </xf>
    <xf numFmtId="0" fontId="11" fillId="0" borderId="2" xfId="1" applyFont="1" applyBorder="1" applyAlignment="1">
      <alignment horizontal="center" vertical="center" wrapText="1"/>
    </xf>
    <xf numFmtId="0" fontId="11" fillId="0" borderId="6" xfId="1" applyFont="1" applyFill="1" applyBorder="1" applyAlignment="1">
      <alignment horizontal="center" vertical="center" wrapText="1"/>
    </xf>
    <xf numFmtId="0" fontId="13" fillId="0" borderId="16" xfId="1" applyFont="1" applyBorder="1" applyAlignment="1">
      <alignment horizontal="center" vertical="center"/>
    </xf>
    <xf numFmtId="0" fontId="13" fillId="0" borderId="5" xfId="1" applyFont="1" applyBorder="1" applyAlignment="1">
      <alignment horizontal="center" vertical="center"/>
    </xf>
    <xf numFmtId="0" fontId="11" fillId="0" borderId="1" xfId="1" applyFont="1" applyFill="1" applyBorder="1" applyAlignment="1">
      <alignment horizontal="center" vertical="center" wrapText="1"/>
    </xf>
    <xf numFmtId="178" fontId="11" fillId="0" borderId="2" xfId="1" applyNumberFormat="1" applyFont="1" applyFill="1" applyBorder="1" applyAlignment="1">
      <alignment horizontal="center" vertical="center" shrinkToFit="1"/>
    </xf>
    <xf numFmtId="179" fontId="13" fillId="0" borderId="3" xfId="1" applyNumberFormat="1" applyFont="1" applyFill="1" applyBorder="1" applyAlignment="1">
      <alignment horizontal="center" vertical="center" shrinkToFit="1"/>
    </xf>
    <xf numFmtId="179" fontId="11" fillId="0" borderId="2" xfId="1" applyNumberFormat="1" applyFont="1" applyFill="1" applyBorder="1" applyAlignment="1">
      <alignment horizontal="center" vertical="center" shrinkToFit="1"/>
    </xf>
    <xf numFmtId="0" fontId="14" fillId="0" borderId="3" xfId="1" applyNumberFormat="1" applyFont="1" applyFill="1" applyBorder="1" applyAlignment="1">
      <alignment horizontal="center" vertical="center" shrinkToFit="1"/>
    </xf>
    <xf numFmtId="180" fontId="11" fillId="0" borderId="2" xfId="1" applyNumberFormat="1" applyFont="1" applyFill="1" applyBorder="1" applyAlignment="1">
      <alignment horizontal="center" vertical="center" shrinkToFit="1"/>
    </xf>
    <xf numFmtId="178" fontId="11" fillId="2" borderId="2" xfId="1" applyNumberFormat="1" applyFont="1" applyFill="1" applyBorder="1" applyAlignment="1">
      <alignment horizontal="center" vertical="center" shrinkToFit="1"/>
    </xf>
    <xf numFmtId="0" fontId="11" fillId="0" borderId="3" xfId="1" applyNumberFormat="1" applyFont="1" applyFill="1" applyBorder="1" applyAlignment="1">
      <alignment horizontal="center" vertical="center" shrinkToFit="1"/>
    </xf>
    <xf numFmtId="179" fontId="11" fillId="0" borderId="3" xfId="1" applyNumberFormat="1" applyFont="1" applyFill="1" applyBorder="1" applyAlignment="1">
      <alignment horizontal="center" vertical="center" shrinkToFit="1"/>
    </xf>
    <xf numFmtId="178" fontId="11" fillId="0" borderId="3" xfId="1" applyNumberFormat="1" applyFont="1" applyFill="1" applyBorder="1" applyAlignment="1">
      <alignment horizontal="center" vertical="center" shrinkToFit="1"/>
    </xf>
    <xf numFmtId="176" fontId="11" fillId="0" borderId="3" xfId="1" applyNumberFormat="1" applyFont="1" applyFill="1" applyBorder="1" applyAlignment="1">
      <alignment horizontal="center" vertical="center" shrinkToFit="1"/>
    </xf>
    <xf numFmtId="180" fontId="11" fillId="0" borderId="3" xfId="1" applyNumberFormat="1" applyFont="1" applyFill="1" applyBorder="1" applyAlignment="1">
      <alignment horizontal="center" vertical="center" shrinkToFit="1"/>
    </xf>
    <xf numFmtId="1" fontId="11" fillId="0" borderId="3" xfId="1" applyNumberFormat="1" applyFont="1" applyFill="1" applyBorder="1" applyAlignment="1">
      <alignment horizontal="center" vertical="center" shrinkToFit="1"/>
    </xf>
    <xf numFmtId="176" fontId="11" fillId="0" borderId="13" xfId="1" applyNumberFormat="1" applyFont="1" applyFill="1" applyBorder="1" applyAlignment="1">
      <alignment horizontal="center" vertical="center" shrinkToFit="1"/>
    </xf>
    <xf numFmtId="1" fontId="11" fillId="0" borderId="13" xfId="1" applyNumberFormat="1" applyFont="1" applyFill="1" applyBorder="1" applyAlignment="1">
      <alignment horizontal="center" vertical="center" shrinkToFit="1"/>
    </xf>
  </cellXfs>
  <cellStyles count="3">
    <cellStyle name="常规" xfId="0" builtinId="0"/>
    <cellStyle name="常规 2" xfId="1"/>
    <cellStyle name="常规 3" xfId="2"/>
  </cellStyles>
  <dxfs count="0"/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1"/>
  <sheetViews>
    <sheetView showZeros="0" tabSelected="1" topLeftCell="A4" zoomScale="59" zoomScaleNormal="59" workbookViewId="0">
      <selection activeCell="K11" sqref="K11"/>
    </sheetView>
  </sheetViews>
  <sheetFormatPr defaultColWidth="8.875" defaultRowHeight="13.5" x14ac:dyDescent="0.15"/>
  <cols>
    <col min="1" max="2" width="19.875" style="1" customWidth="1"/>
    <col min="3" max="3" width="18" style="1" customWidth="1"/>
    <col min="4" max="7" width="26.625" style="1" customWidth="1"/>
    <col min="8" max="9" width="26.625" style="2" customWidth="1"/>
    <col min="10" max="10" width="23.25" style="2" customWidth="1"/>
    <col min="11" max="11" width="22.75" style="2" customWidth="1"/>
    <col min="12" max="12" width="13.375" style="1" customWidth="1"/>
    <col min="13" max="16384" width="8.875" style="1"/>
  </cols>
  <sheetData>
    <row r="1" spans="1:12" ht="52.5" customHeight="1" x14ac:dyDescent="0.15">
      <c r="A1" s="35" t="s">
        <v>24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</row>
    <row r="2" spans="1:12" ht="77.25" customHeight="1" thickBot="1" x14ac:dyDescent="0.2">
      <c r="A2" s="39" t="s">
        <v>25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</row>
    <row r="3" spans="1:12" s="5" customFormat="1" ht="54" customHeight="1" x14ac:dyDescent="0.15">
      <c r="A3" s="40" t="s">
        <v>0</v>
      </c>
      <c r="B3" s="42" t="s">
        <v>1</v>
      </c>
      <c r="C3" s="44" t="s">
        <v>2</v>
      </c>
      <c r="D3" s="37" t="s">
        <v>3</v>
      </c>
      <c r="E3" s="37"/>
      <c r="F3" s="37"/>
      <c r="G3" s="37"/>
      <c r="H3" s="37"/>
      <c r="I3" s="37"/>
      <c r="J3" s="37"/>
      <c r="K3" s="38"/>
      <c r="L3" s="45" t="s">
        <v>4</v>
      </c>
    </row>
    <row r="4" spans="1:12" s="6" customFormat="1" ht="70.5" customHeight="1" x14ac:dyDescent="0.15">
      <c r="A4" s="41"/>
      <c r="B4" s="43"/>
      <c r="C4" s="34"/>
      <c r="D4" s="47" t="s">
        <v>5</v>
      </c>
      <c r="E4" s="34"/>
      <c r="F4" s="33" t="s">
        <v>27</v>
      </c>
      <c r="G4" s="34"/>
      <c r="H4" s="34" t="s">
        <v>6</v>
      </c>
      <c r="I4" s="34"/>
      <c r="J4" s="34" t="s">
        <v>26</v>
      </c>
      <c r="K4" s="34"/>
      <c r="L4" s="46"/>
    </row>
    <row r="5" spans="1:12" s="6" customFormat="1" ht="62.1" customHeight="1" x14ac:dyDescent="0.15">
      <c r="A5" s="41"/>
      <c r="B5" s="43"/>
      <c r="C5" s="34"/>
      <c r="D5" s="10" t="s">
        <v>7</v>
      </c>
      <c r="E5" s="11" t="s">
        <v>8</v>
      </c>
      <c r="F5" s="11" t="s">
        <v>7</v>
      </c>
      <c r="G5" s="11" t="s">
        <v>8</v>
      </c>
      <c r="H5" s="11" t="s">
        <v>7</v>
      </c>
      <c r="I5" s="11" t="s">
        <v>8</v>
      </c>
      <c r="J5" s="11" t="s">
        <v>7</v>
      </c>
      <c r="K5" s="11" t="s">
        <v>8</v>
      </c>
      <c r="L5" s="12"/>
    </row>
    <row r="6" spans="1:12" s="7" customFormat="1" ht="56.25" customHeight="1" x14ac:dyDescent="0.15">
      <c r="A6" s="13" t="s">
        <v>9</v>
      </c>
      <c r="B6" s="14">
        <f>D6+F6+H6</f>
        <v>101.137</v>
      </c>
      <c r="C6" s="49">
        <f>E6+G6+I6+K6</f>
        <v>5962.47</v>
      </c>
      <c r="D6" s="14">
        <f>SUM(D7:D20)</f>
        <v>54.790999999999997</v>
      </c>
      <c r="E6" s="51">
        <f t="shared" ref="E6" si="0">SUM(E7:E20)</f>
        <v>2465.5949999999998</v>
      </c>
      <c r="F6" s="14">
        <f t="shared" ref="F6" si="1">SUM(F7:F20)</f>
        <v>14.318999999999999</v>
      </c>
      <c r="G6" s="51">
        <f t="shared" ref="G6" si="2">SUM(G7:G20)</f>
        <v>2004.66</v>
      </c>
      <c r="H6" s="14">
        <f t="shared" ref="H6" si="3">SUM(H7:H20)</f>
        <v>32.027000000000001</v>
      </c>
      <c r="I6" s="51">
        <f t="shared" ref="I6" si="4">SUM(I7:I20)</f>
        <v>1441.2149999999999</v>
      </c>
      <c r="J6" s="14">
        <f t="shared" ref="J6" si="5">SUM(J7:J20)</f>
        <v>1</v>
      </c>
      <c r="K6" s="14">
        <f t="shared" ref="K6" si="6">SUM(K7:K20)</f>
        <v>51</v>
      </c>
      <c r="L6" s="15">
        <f t="shared" ref="L6" si="7">SUM(L7:L20)</f>
        <v>0</v>
      </c>
    </row>
    <row r="7" spans="1:12" s="8" customFormat="1" ht="37.5" customHeight="1" x14ac:dyDescent="0.15">
      <c r="A7" s="16" t="s">
        <v>10</v>
      </c>
      <c r="B7" s="54">
        <f t="shared" ref="B7:B19" si="8">D7+F7+H7</f>
        <v>10.49</v>
      </c>
      <c r="C7" s="55">
        <f t="shared" ref="C7:C20" si="9">E7+G7+I7+K7</f>
        <v>472.05</v>
      </c>
      <c r="D7" s="17">
        <v>8.2050000000000001</v>
      </c>
      <c r="E7" s="48">
        <f>D7*45</f>
        <v>369.22500000000002</v>
      </c>
      <c r="F7" s="19"/>
      <c r="G7" s="18">
        <f>F7*140</f>
        <v>0</v>
      </c>
      <c r="H7" s="19">
        <v>2.2850000000000001</v>
      </c>
      <c r="I7" s="48">
        <f>H7*45</f>
        <v>102.825</v>
      </c>
      <c r="J7" s="18"/>
      <c r="K7" s="18"/>
      <c r="L7" s="20"/>
    </row>
    <row r="8" spans="1:12" s="8" customFormat="1" ht="37.5" customHeight="1" x14ac:dyDescent="0.15">
      <c r="A8" s="16" t="s">
        <v>11</v>
      </c>
      <c r="B8" s="54">
        <f t="shared" si="8"/>
        <v>13.565999999999999</v>
      </c>
      <c r="C8" s="55">
        <f t="shared" si="9"/>
        <v>933.08999999999992</v>
      </c>
      <c r="D8" s="17">
        <v>10.17</v>
      </c>
      <c r="E8" s="50">
        <f t="shared" ref="E8:E18" si="10">D8*45</f>
        <v>457.65</v>
      </c>
      <c r="F8" s="19">
        <v>3.3959999999999999</v>
      </c>
      <c r="G8" s="50">
        <f t="shared" ref="G8:G18" si="11">F8*140</f>
        <v>475.44</v>
      </c>
      <c r="H8" s="19"/>
      <c r="I8" s="48">
        <f t="shared" ref="I8:I19" si="12">H8*45</f>
        <v>0</v>
      </c>
      <c r="J8" s="18"/>
      <c r="K8" s="18"/>
      <c r="L8" s="20"/>
    </row>
    <row r="9" spans="1:12" s="8" customFormat="1" ht="37.5" customHeight="1" x14ac:dyDescent="0.15">
      <c r="A9" s="16" t="s">
        <v>12</v>
      </c>
      <c r="B9" s="54">
        <f t="shared" si="8"/>
        <v>14.283999999999999</v>
      </c>
      <c r="C9" s="55">
        <f t="shared" si="9"/>
        <v>642.78</v>
      </c>
      <c r="D9" s="17">
        <v>7.8609999999999998</v>
      </c>
      <c r="E9" s="48">
        <f t="shared" si="10"/>
        <v>353.745</v>
      </c>
      <c r="F9" s="19"/>
      <c r="G9" s="48">
        <f t="shared" si="11"/>
        <v>0</v>
      </c>
      <c r="H9" s="19">
        <v>6.423</v>
      </c>
      <c r="I9" s="48">
        <f t="shared" si="12"/>
        <v>289.03500000000003</v>
      </c>
      <c r="J9" s="18"/>
      <c r="K9" s="18"/>
      <c r="L9" s="20"/>
    </row>
    <row r="10" spans="1:12" s="8" customFormat="1" ht="37.5" customHeight="1" x14ac:dyDescent="0.15">
      <c r="A10" s="16" t="s">
        <v>13</v>
      </c>
      <c r="B10" s="54">
        <f t="shared" si="8"/>
        <v>4.2729999999999997</v>
      </c>
      <c r="C10" s="56">
        <f t="shared" si="9"/>
        <v>192.285</v>
      </c>
      <c r="D10" s="17">
        <v>4.2729999999999997</v>
      </c>
      <c r="E10" s="48">
        <f t="shared" si="10"/>
        <v>192.285</v>
      </c>
      <c r="F10" s="19"/>
      <c r="G10" s="48">
        <f t="shared" si="11"/>
        <v>0</v>
      </c>
      <c r="H10" s="19"/>
      <c r="I10" s="48">
        <f t="shared" si="12"/>
        <v>0</v>
      </c>
      <c r="J10" s="18"/>
      <c r="K10" s="18"/>
      <c r="L10" s="20"/>
    </row>
    <row r="11" spans="1:12" s="8" customFormat="1" ht="37.5" customHeight="1" x14ac:dyDescent="0.15">
      <c r="A11" s="16" t="s">
        <v>14</v>
      </c>
      <c r="B11" s="54">
        <f t="shared" si="8"/>
        <v>2.2000000000000002</v>
      </c>
      <c r="C11" s="57">
        <f t="shared" si="9"/>
        <v>308</v>
      </c>
      <c r="D11" s="17"/>
      <c r="E11" s="48">
        <f t="shared" si="10"/>
        <v>0</v>
      </c>
      <c r="F11" s="19">
        <v>2.2000000000000002</v>
      </c>
      <c r="G11" s="18">
        <f t="shared" si="11"/>
        <v>308</v>
      </c>
      <c r="H11" s="19"/>
      <c r="I11" s="48">
        <f t="shared" si="12"/>
        <v>0</v>
      </c>
      <c r="J11" s="18"/>
      <c r="K11" s="18"/>
      <c r="L11" s="20"/>
    </row>
    <row r="12" spans="1:12" s="8" customFormat="1" ht="37.5" customHeight="1" x14ac:dyDescent="0.15">
      <c r="A12" s="16" t="s">
        <v>15</v>
      </c>
      <c r="B12" s="54">
        <f t="shared" si="8"/>
        <v>13.296000000000001</v>
      </c>
      <c r="C12" s="56">
        <f t="shared" si="9"/>
        <v>714.505</v>
      </c>
      <c r="D12" s="17">
        <v>10.834</v>
      </c>
      <c r="E12" s="50">
        <f t="shared" si="10"/>
        <v>487.53</v>
      </c>
      <c r="F12" s="19">
        <v>1.2230000000000001</v>
      </c>
      <c r="G12" s="50">
        <f t="shared" si="11"/>
        <v>171.22</v>
      </c>
      <c r="H12" s="19">
        <v>1.2390000000000001</v>
      </c>
      <c r="I12" s="48">
        <f t="shared" si="12"/>
        <v>55.755000000000003</v>
      </c>
      <c r="J12" s="18"/>
      <c r="K12" s="18"/>
      <c r="L12" s="20"/>
    </row>
    <row r="13" spans="1:12" s="8" customFormat="1" ht="37.5" customHeight="1" x14ac:dyDescent="0.15">
      <c r="A13" s="16" t="s">
        <v>16</v>
      </c>
      <c r="B13" s="54">
        <f t="shared" si="8"/>
        <v>12.251999999999999</v>
      </c>
      <c r="C13" s="55">
        <f t="shared" si="9"/>
        <v>551.34</v>
      </c>
      <c r="D13" s="17">
        <v>7.2789999999999999</v>
      </c>
      <c r="E13" s="48">
        <f t="shared" si="10"/>
        <v>327.55500000000001</v>
      </c>
      <c r="F13" s="19"/>
      <c r="G13" s="48">
        <f t="shared" si="11"/>
        <v>0</v>
      </c>
      <c r="H13" s="19">
        <v>4.9729999999999999</v>
      </c>
      <c r="I13" s="48">
        <f t="shared" si="12"/>
        <v>223.785</v>
      </c>
      <c r="J13" s="18"/>
      <c r="K13" s="18"/>
      <c r="L13" s="20"/>
    </row>
    <row r="14" spans="1:12" s="8" customFormat="1" ht="37.5" customHeight="1" x14ac:dyDescent="0.15">
      <c r="A14" s="16" t="s">
        <v>17</v>
      </c>
      <c r="B14" s="54">
        <f t="shared" si="8"/>
        <v>4.5</v>
      </c>
      <c r="C14" s="58">
        <f t="shared" si="9"/>
        <v>202.5</v>
      </c>
      <c r="D14" s="17"/>
      <c r="E14" s="48">
        <f>D14*45</f>
        <v>0</v>
      </c>
      <c r="F14" s="19"/>
      <c r="G14" s="48">
        <f>F14*140</f>
        <v>0</v>
      </c>
      <c r="H14" s="19">
        <v>4.5</v>
      </c>
      <c r="I14" s="52">
        <f>H14*45</f>
        <v>202.5</v>
      </c>
      <c r="J14" s="18"/>
      <c r="K14" s="18"/>
      <c r="L14" s="20"/>
    </row>
    <row r="15" spans="1:12" s="8" customFormat="1" ht="37.5" customHeight="1" x14ac:dyDescent="0.15">
      <c r="A15" s="16" t="s">
        <v>18</v>
      </c>
      <c r="B15" s="54">
        <f t="shared" si="8"/>
        <v>8.9779999999999998</v>
      </c>
      <c r="C15" s="55">
        <f t="shared" si="9"/>
        <v>404.01</v>
      </c>
      <c r="D15" s="17">
        <v>4.0179999999999998</v>
      </c>
      <c r="E15" s="50">
        <f>D15*45</f>
        <v>180.81</v>
      </c>
      <c r="F15" s="19"/>
      <c r="G15" s="48">
        <f>F15*140</f>
        <v>0</v>
      </c>
      <c r="H15" s="19">
        <v>4.96</v>
      </c>
      <c r="I15" s="52">
        <f>H15*45</f>
        <v>223.2</v>
      </c>
      <c r="J15" s="18"/>
      <c r="K15" s="18"/>
      <c r="L15" s="20"/>
    </row>
    <row r="16" spans="1:12" s="8" customFormat="1" ht="37.5" customHeight="1" x14ac:dyDescent="0.15">
      <c r="A16" s="16" t="s">
        <v>19</v>
      </c>
      <c r="B16" s="54">
        <f t="shared" si="8"/>
        <v>9.6509999999999998</v>
      </c>
      <c r="C16" s="56">
        <f t="shared" si="9"/>
        <v>1146.7950000000001</v>
      </c>
      <c r="D16" s="17">
        <v>2.1509999999999998</v>
      </c>
      <c r="E16" s="48">
        <f t="shared" si="10"/>
        <v>96.794999999999987</v>
      </c>
      <c r="F16" s="19">
        <v>7.5</v>
      </c>
      <c r="G16" s="18">
        <f t="shared" si="11"/>
        <v>1050</v>
      </c>
      <c r="H16" s="19"/>
      <c r="I16" s="18">
        <f t="shared" si="12"/>
        <v>0</v>
      </c>
      <c r="J16" s="18"/>
      <c r="K16" s="18"/>
      <c r="L16" s="20"/>
    </row>
    <row r="17" spans="1:17" s="8" customFormat="1" ht="37.5" customHeight="1" x14ac:dyDescent="0.15">
      <c r="A17" s="16" t="s">
        <v>20</v>
      </c>
      <c r="B17" s="54">
        <f t="shared" si="8"/>
        <v>0</v>
      </c>
      <c r="C17" s="59">
        <f t="shared" si="9"/>
        <v>0</v>
      </c>
      <c r="D17" s="17"/>
      <c r="E17" s="18">
        <f t="shared" si="10"/>
        <v>0</v>
      </c>
      <c r="F17" s="19"/>
      <c r="G17" s="18">
        <f t="shared" si="11"/>
        <v>0</v>
      </c>
      <c r="H17" s="19"/>
      <c r="I17" s="18">
        <f t="shared" si="12"/>
        <v>0</v>
      </c>
      <c r="J17" s="18"/>
      <c r="K17" s="18"/>
      <c r="L17" s="20"/>
    </row>
    <row r="18" spans="1:17" s="8" customFormat="1" ht="37.5" customHeight="1" x14ac:dyDescent="0.15">
      <c r="A18" s="16" t="s">
        <v>21</v>
      </c>
      <c r="B18" s="54">
        <f t="shared" si="8"/>
        <v>5.52</v>
      </c>
      <c r="C18" s="58">
        <f>E18+G18+I18+K18</f>
        <v>248.39999999999998</v>
      </c>
      <c r="D18" s="17"/>
      <c r="E18" s="18">
        <f t="shared" si="10"/>
        <v>0</v>
      </c>
      <c r="F18" s="19"/>
      <c r="G18" s="18">
        <f t="shared" si="11"/>
        <v>0</v>
      </c>
      <c r="H18" s="19">
        <v>5.52</v>
      </c>
      <c r="I18" s="52">
        <f>H18*45</f>
        <v>248.39999999999998</v>
      </c>
      <c r="J18" s="18"/>
      <c r="K18" s="18"/>
      <c r="L18" s="20"/>
    </row>
    <row r="19" spans="1:17" s="9" customFormat="1" ht="37.5" customHeight="1" x14ac:dyDescent="0.15">
      <c r="A19" s="21" t="s">
        <v>22</v>
      </c>
      <c r="B19" s="54">
        <f t="shared" si="8"/>
        <v>2.1269999999999998</v>
      </c>
      <c r="C19" s="56">
        <f t="shared" si="9"/>
        <v>95.714999999999989</v>
      </c>
      <c r="D19" s="22"/>
      <c r="E19" s="23"/>
      <c r="F19" s="24"/>
      <c r="G19" s="23"/>
      <c r="H19" s="24">
        <v>2.1269999999999998</v>
      </c>
      <c r="I19" s="53">
        <f t="shared" si="12"/>
        <v>95.714999999999989</v>
      </c>
      <c r="J19" s="23"/>
      <c r="K19" s="23"/>
      <c r="L19" s="25"/>
    </row>
    <row r="20" spans="1:17" s="9" customFormat="1" ht="37.5" customHeight="1" thickBot="1" x14ac:dyDescent="0.2">
      <c r="A20" s="26" t="s">
        <v>23</v>
      </c>
      <c r="B20" s="60">
        <v>1</v>
      </c>
      <c r="C20" s="61">
        <f t="shared" si="9"/>
        <v>51</v>
      </c>
      <c r="D20" s="27"/>
      <c r="E20" s="28"/>
      <c r="F20" s="29"/>
      <c r="G20" s="28"/>
      <c r="H20" s="29"/>
      <c r="I20" s="28"/>
      <c r="J20" s="28">
        <v>1</v>
      </c>
      <c r="K20" s="28">
        <v>51</v>
      </c>
      <c r="L20" s="30"/>
    </row>
    <row r="21" spans="1:17" s="4" customFormat="1" ht="98.25" customHeight="1" x14ac:dyDescent="0.15">
      <c r="A21" s="36" t="s">
        <v>28</v>
      </c>
      <c r="B21" s="36"/>
      <c r="C21" s="36"/>
      <c r="D21" s="36"/>
      <c r="E21" s="36"/>
      <c r="F21" s="36"/>
      <c r="G21" s="36"/>
      <c r="H21" s="36"/>
      <c r="I21" s="36"/>
      <c r="J21" s="31"/>
      <c r="K21" s="31"/>
      <c r="L21" s="32"/>
      <c r="M21" s="3"/>
      <c r="N21" s="3"/>
      <c r="O21" s="3"/>
      <c r="P21" s="3"/>
      <c r="Q21" s="3"/>
    </row>
  </sheetData>
  <mergeCells count="12">
    <mergeCell ref="F4:G4"/>
    <mergeCell ref="H4:I4"/>
    <mergeCell ref="A1:L1"/>
    <mergeCell ref="A21:I21"/>
    <mergeCell ref="J4:K4"/>
    <mergeCell ref="D3:K3"/>
    <mergeCell ref="A2:L2"/>
    <mergeCell ref="A3:A5"/>
    <mergeCell ref="B3:B5"/>
    <mergeCell ref="C3:C5"/>
    <mergeCell ref="L3:L4"/>
    <mergeCell ref="D4:E4"/>
  </mergeCells>
  <phoneticPr fontId="4" type="noConversion"/>
  <printOptions horizontalCentered="1"/>
  <pageMargins left="0.59055118110236227" right="0.59055118110236227" top="0.78740157480314965" bottom="0.39370078740157483" header="0.51181102362204722" footer="0.51181102362204722"/>
  <pageSetup paperSize="9" scale="45" firstPageNumber="11" orientation="landscape" useFirstPageNumber="1" r:id="rId1"/>
  <headerFooter>
    <oddFooter>&amp;R&amp;26— &amp;P —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平远总任务 (市下达任务)</vt:lpstr>
      <vt:lpstr>'平远总任务 (市下达任务)'!Print_Area</vt:lpstr>
      <vt:lpstr>'平远总任务 (市下达任务)'!Print_Titles</vt:lpstr>
    </vt:vector>
  </TitlesOfParts>
  <Company>省交通运输厅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伍昊1</dc:creator>
  <cp:lastModifiedBy>Administrator</cp:lastModifiedBy>
  <cp:lastPrinted>2020-06-01T06:58:44Z</cp:lastPrinted>
  <dcterms:created xsi:type="dcterms:W3CDTF">2020-03-31T02:57:00Z</dcterms:created>
  <dcterms:modified xsi:type="dcterms:W3CDTF">2020-06-01T06:58:50Z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2052-11.3.0.8775</vt:lpwstr>
  </property>
</Properties>
</file>